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801" activeTab="1"/>
  </bookViews>
  <sheets>
    <sheet name="Форма ИКБ" sheetId="1" r:id="rId1"/>
    <sheet name="Форма СУ" sheetId="2" r:id="rId2"/>
    <sheet name="Форма ИФ" sheetId="3" r:id="rId3"/>
    <sheet name="Форма ФД" sheetId="4" r:id="rId4"/>
    <sheet name="Формам ЭИР-1" sheetId="5" r:id="rId5"/>
    <sheet name="Форма СБФ" sheetId="6" r:id="rId6"/>
  </sheets>
  <externalReferences>
    <externalReference r:id="rId9"/>
    <externalReference r:id="rId10"/>
  </externalReferences>
  <definedNames>
    <definedName name="_xlnm.Print_Area" localSheetId="1">'Форма СУ'!$A$4:$P$35</definedName>
  </definedNames>
  <calcPr fullCalcOnLoad="1"/>
</workbook>
</file>

<file path=xl/sharedStrings.xml><?xml version="1.0" encoding="utf-8"?>
<sst xmlns="http://schemas.openxmlformats.org/spreadsheetml/2006/main" count="308" uniqueCount="205">
  <si>
    <t>Учебников в библиотечных фондах</t>
  </si>
  <si>
    <t>всего</t>
  </si>
  <si>
    <t>Из них физически изношенных</t>
  </si>
  <si>
    <t>%</t>
  </si>
  <si>
    <t>(экз.)</t>
  </si>
  <si>
    <t>Всего:</t>
  </si>
  <si>
    <t>1 класс</t>
  </si>
  <si>
    <t>2 класс</t>
  </si>
  <si>
    <t>3 класс</t>
  </si>
  <si>
    <t>4 класс</t>
  </si>
  <si>
    <t>6 класс</t>
  </si>
  <si>
    <t>8 класс</t>
  </si>
  <si>
    <t>9 класс</t>
  </si>
  <si>
    <t>10 класс</t>
  </si>
  <si>
    <t>11 класс</t>
  </si>
  <si>
    <t>Спец. (коррекц.) школы</t>
  </si>
  <si>
    <t>социально незащищенных</t>
  </si>
  <si>
    <t>5 класс</t>
  </si>
  <si>
    <t>7 класс</t>
  </si>
  <si>
    <t>Обеспеченность учебниками из библиотечных фондов</t>
  </si>
  <si>
    <t>Сводный учет</t>
  </si>
  <si>
    <t>Руководитель ОУ /                                /                         МП</t>
  </si>
  <si>
    <t xml:space="preserve">Из них старше 4-х лет </t>
  </si>
  <si>
    <t xml:space="preserve">* Фактическая потребность </t>
  </si>
  <si>
    <t>Информационная карта библиотекаря</t>
  </si>
  <si>
    <t>№</t>
  </si>
  <si>
    <t>Позиция</t>
  </si>
  <si>
    <t>Информационные  данные</t>
  </si>
  <si>
    <t>1.</t>
  </si>
  <si>
    <t>2.</t>
  </si>
  <si>
    <t>3.</t>
  </si>
  <si>
    <t>4.</t>
  </si>
  <si>
    <t>5.</t>
  </si>
  <si>
    <t>Год рождения</t>
  </si>
  <si>
    <t>6.</t>
  </si>
  <si>
    <t>7.</t>
  </si>
  <si>
    <t>Наименование учебного заведения, год окончания</t>
  </si>
  <si>
    <t>8.</t>
  </si>
  <si>
    <t>9.</t>
  </si>
  <si>
    <t>10.</t>
  </si>
  <si>
    <t>11.</t>
  </si>
  <si>
    <t>Награды (грамоты)</t>
  </si>
  <si>
    <t>Ф.И.О  библиотекаря (полностью)</t>
  </si>
  <si>
    <t>Контактный телефон</t>
  </si>
  <si>
    <t>Акдрес электронной почты</t>
  </si>
  <si>
    <t>12.</t>
  </si>
  <si>
    <r>
      <t xml:space="preserve">Наименование образовательного учреждения </t>
    </r>
    <r>
      <rPr>
        <i/>
        <sz val="10"/>
        <rFont val="Arial"/>
        <family val="2"/>
      </rPr>
      <t>(полностью)</t>
    </r>
  </si>
  <si>
    <r>
      <t xml:space="preserve">Юридический </t>
    </r>
    <r>
      <rPr>
        <i/>
        <sz val="10"/>
        <rFont val="Arial"/>
        <family val="2"/>
      </rPr>
      <t>адрес (индекс, область, район, улица, дом)</t>
    </r>
  </si>
  <si>
    <t>13.</t>
  </si>
  <si>
    <t>Год издания</t>
  </si>
  <si>
    <t>Класс</t>
  </si>
  <si>
    <t>Часть</t>
  </si>
  <si>
    <t xml:space="preserve">Дополнительные источники финансирования закупок литературы в фонды школьных библиотек </t>
  </si>
  <si>
    <t>Возможные источники:</t>
  </si>
  <si>
    <t xml:space="preserve"> Муниципальный бюджет</t>
  </si>
  <si>
    <t xml:space="preserve"> Внебюджетные средства школы</t>
  </si>
  <si>
    <t xml:space="preserve"> Родительские средства</t>
  </si>
  <si>
    <t xml:space="preserve"> Средства Попечительского совета школы</t>
  </si>
  <si>
    <t xml:space="preserve"> Средства частных лиц - Спонсорская помощь</t>
  </si>
  <si>
    <t xml:space="preserve"> Федеральный бюджет</t>
  </si>
  <si>
    <t xml:space="preserve"> Региональный бюджет</t>
  </si>
  <si>
    <t>№ п/п</t>
  </si>
  <si>
    <t>Год поступления средств</t>
  </si>
  <si>
    <t>Месяц поступления средств</t>
  </si>
  <si>
    <t>Источник финансирования (копировать из списка "Возможные источники")</t>
  </si>
  <si>
    <t>Целевое назначение (программа)</t>
  </si>
  <si>
    <t>Код школы по Форме РЦ-СП</t>
  </si>
  <si>
    <t>Год поступления литературы</t>
  </si>
  <si>
    <t xml:space="preserve">Месяц поступления литературы </t>
  </si>
  <si>
    <t xml:space="preserve">Учебники </t>
  </si>
  <si>
    <t>Методическая литература</t>
  </si>
  <si>
    <t>Художественная литература</t>
  </si>
  <si>
    <t>Краеведческая литература</t>
  </si>
  <si>
    <t>Выделено средств (руб.)</t>
  </si>
  <si>
    <t>Приобретено (кол-во экз.)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</si>
  <si>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</si>
  <si>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</si>
  <si>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</si>
  <si>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</si>
  <si>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</si>
  <si>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</si>
  <si>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</si>
  <si>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</si>
  <si>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</si>
  <si>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</si>
  <si>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</si>
  <si>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</si>
  <si>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</si>
  <si>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</si>
  <si>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</si>
  <si>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</si>
  <si>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Итого:</t>
  </si>
  <si>
    <t>Приоб-ретено (кол-во экз.)</t>
  </si>
  <si>
    <t>Информация</t>
  </si>
  <si>
    <t xml:space="preserve">о состоянии библиотечных фондов библиотек образовательных учреждений </t>
  </si>
  <si>
    <t>Наименование показателя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</si>
  <si>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</si>
  <si>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</si>
  <si>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</si>
  <si>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</si>
  <si>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</si>
  <si>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</si>
  <si>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</si>
  <si>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</si>
  <si>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</si>
  <si>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Иные издания (указать какие) видеофильмы</t>
  </si>
  <si>
    <t>Форма ФД</t>
  </si>
  <si>
    <t xml:space="preserve">Приобретено учебников в личное пользование </t>
  </si>
  <si>
    <t xml:space="preserve">Приобретено учебных пособий разового использования (рабочие тетради, прописи, тетради-учебники и др.) </t>
  </si>
  <si>
    <t>Дата приобретения</t>
  </si>
  <si>
    <t>кол-во экз.</t>
  </si>
  <si>
    <t>на сумму (руб.)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</si>
  <si>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</si>
  <si>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</si>
  <si>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</si>
  <si>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</si>
  <si>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</si>
  <si>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</si>
  <si>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</si>
  <si>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</si>
  <si>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</si>
  <si>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</si>
  <si>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11-й</t>
  </si>
  <si>
    <t xml:space="preserve">Электронные учебники (учебные пособия), образовательные, справочные, энциклопедические и другие издания на CD-ROM </t>
  </si>
  <si>
    <t xml:space="preserve">Назначение CD-ROM </t>
  </si>
  <si>
    <t>Учебник</t>
  </si>
  <si>
    <t>Лабораторный практикум</t>
  </si>
  <si>
    <t>Энциклопедия</t>
  </si>
  <si>
    <t>Справочник</t>
  </si>
  <si>
    <t>Тестовые программы</t>
  </si>
  <si>
    <t>Обучающие игры</t>
  </si>
  <si>
    <t>Образовательная программа</t>
  </si>
  <si>
    <t>Автор, составитель, научный руководитель проекта</t>
  </si>
  <si>
    <t>Наименование</t>
  </si>
  <si>
    <t>Фирма производитель/Издательство</t>
  </si>
  <si>
    <t>Год поступления</t>
  </si>
  <si>
    <t>Фонд библиотеки</t>
  </si>
  <si>
    <t>Потребность (экз.)</t>
  </si>
  <si>
    <t>от</t>
  </si>
  <si>
    <t>до</t>
  </si>
  <si>
    <t>Кол-во экз-ов в библиотеке (всего экз.)</t>
  </si>
  <si>
    <t xml:space="preserve">Кол-во экз-ов находящихся в свободном доступе </t>
  </si>
  <si>
    <t>Используется в образовательном процессе  на уроках Информатики (да/нет)</t>
  </si>
  <si>
    <t>Используется в образовательном процессе  учителями предметниками (да/нет)</t>
  </si>
  <si>
    <t>Используется учащимися индивидуально (да/нет)</t>
  </si>
  <si>
    <t>Не выдавалось (экз.)</t>
  </si>
  <si>
    <t>Обменный фонд (кол-во экз.)</t>
  </si>
  <si>
    <t>Q</t>
  </si>
  <si>
    <t>R</t>
  </si>
  <si>
    <t>Ф.И.О. руководителя ОУ /                                             МП</t>
  </si>
  <si>
    <t xml:space="preserve">Учебников в личном пользовании </t>
  </si>
  <si>
    <t xml:space="preserve">Потребность (в экз.) * </t>
  </si>
  <si>
    <t>в % от общего числа необходимых*</t>
  </si>
  <si>
    <t xml:space="preserve">в экз. учебников на 1 учащегося </t>
  </si>
  <si>
    <t>ООШ</t>
  </si>
  <si>
    <t>СОШ</t>
  </si>
  <si>
    <t xml:space="preserve">Художественная литература, обязательная для изучения в рамках образовательной программы по общеобразовательному предмету «Литература» </t>
  </si>
  <si>
    <t xml:space="preserve">Художественная литература, за исключением указанной в пункте 3.6 </t>
  </si>
  <si>
    <t xml:space="preserve">Электронные издания </t>
  </si>
  <si>
    <t xml:space="preserve">Энциклопедии </t>
  </si>
  <si>
    <t xml:space="preserve">Словари иностранных языков </t>
  </si>
  <si>
    <t>Учебно-методическая литература для педагогических работников</t>
  </si>
  <si>
    <t xml:space="preserve">Учебные пособия, справочники и иная дополнительная литература для учащихся по общеобразовательным предметам </t>
  </si>
  <si>
    <t>по состоянию на 1 октября 2016 года.</t>
  </si>
  <si>
    <t>Приложение 1. "ИКБ"</t>
  </si>
  <si>
    <t>Приложение 3. "Форма СУ"</t>
  </si>
  <si>
    <t>за период с 1.01. по 1.10.2016 года</t>
  </si>
  <si>
    <t>Приложение 4. "Форма ИФ"</t>
  </si>
  <si>
    <t>Региональный бюджет</t>
  </si>
  <si>
    <t>Приложение 5. "Форма ФД"</t>
  </si>
  <si>
    <t>Учебные издания приобретенные в личное пользование на 2016/2017 учебный год</t>
  </si>
  <si>
    <t>Приложение 1. "ЭИР-1"</t>
  </si>
  <si>
    <t>Из них выданных учащимся в 2016-2017 учебном году</t>
  </si>
  <si>
    <t>Из них морально устаревших (учебники, которые не соответствуют ФГОС)</t>
  </si>
  <si>
    <t>Численность обучающихся на 1.10.2016 год</t>
  </si>
  <si>
    <t>Всего учебников имеется в библиотечном фонде (экз.)</t>
  </si>
  <si>
    <t xml:space="preserve">**Учитывать фонд библиотек ОУ </t>
  </si>
  <si>
    <t>Общий педагогический стаж работы</t>
  </si>
  <si>
    <r>
      <t xml:space="preserve">Курсы повышения квалификации за последние 5 лет </t>
    </r>
    <r>
      <rPr>
        <i/>
        <sz val="10"/>
        <rFont val="Arial"/>
        <family val="2"/>
      </rPr>
      <t>(тематика курсов, год прохождения)</t>
    </r>
  </si>
  <si>
    <r>
      <t xml:space="preserve">Документы, свидетельствующие прохождение курсов </t>
    </r>
    <r>
      <rPr>
        <i/>
        <sz val="10"/>
        <rFont val="Arial"/>
        <family val="2"/>
      </rPr>
      <t>(номер свидетельства, удостоверения)</t>
    </r>
  </si>
  <si>
    <t>п.7.1</t>
  </si>
  <si>
    <t>п.7.2</t>
  </si>
  <si>
    <t>п.7.3</t>
  </si>
  <si>
    <t>Незаконченное высшее</t>
  </si>
  <si>
    <t>Высшее</t>
  </si>
  <si>
    <t>Средне-профессиональное</t>
  </si>
  <si>
    <r>
      <t>Образование:</t>
    </r>
    <r>
      <rPr>
        <i/>
        <sz val="10"/>
        <rFont val="Arial"/>
        <family val="2"/>
      </rPr>
      <t xml:space="preserve"> (отметить единицей) </t>
    </r>
  </si>
  <si>
    <t>Стаж работы в должности библиотекаря в данном учреждении</t>
  </si>
  <si>
    <t>Приложение 2. "Форма СБФ"</t>
  </si>
  <si>
    <t>Ед.</t>
  </si>
  <si>
    <t>Доля в % от всего библиотечного фонда</t>
  </si>
  <si>
    <t>Общее количество библиотек общеобразовательных учреждений – юридических лиц</t>
  </si>
  <si>
    <t>Количество библиотек общеобразовательных учреждений, совмещенных с библиотеками муниципальных образований</t>
  </si>
  <si>
    <r>
      <t xml:space="preserve">Объем, структура и специфика библиотечных фондов (экспертная оценка на примере наиболее типичных для территории школьных библиотек), </t>
    </r>
    <r>
      <rPr>
        <b/>
        <sz val="10"/>
        <rFont val="Arial"/>
        <family val="2"/>
      </rPr>
      <t>в том числе:</t>
    </r>
  </si>
  <si>
    <t>Наименование ГБОУ ГБОУ СОШ №2 "ОЦ" с. Большая Глушица</t>
  </si>
  <si>
    <t>Руководитель ГБОУ Федоров Е.Ю.</t>
  </si>
  <si>
    <t>Исполнитель: Надеина Т.Ю.</t>
  </si>
  <si>
    <t>тел./e-mail:novla2007@yandex.ru</t>
  </si>
  <si>
    <t>тел./e-mail:8-927-202-69-95</t>
  </si>
  <si>
    <t>Федоров Е.Ю.</t>
  </si>
  <si>
    <t>государственное бюджетное общеобразовательное учреждение Самарской области средняя общеобразовательная школа №2 "Образовательный центр" с. Большая Глушица муниципального района Большеглушицкий Самарской области</t>
  </si>
  <si>
    <t>Руководитель ОУ /             Федоров Е.Ю.                   /                         МП</t>
  </si>
  <si>
    <t>Учебники</t>
  </si>
  <si>
    <t>нет</t>
  </si>
  <si>
    <r>
      <t xml:space="preserve">В таблице заполняются только </t>
    </r>
    <r>
      <rPr>
        <b/>
        <i/>
        <sz val="8"/>
        <rFont val="Arial"/>
        <family val="2"/>
      </rPr>
      <t>ПУСТЫЕ</t>
    </r>
    <r>
      <rPr>
        <i/>
        <sz val="8"/>
        <rFont val="Arial"/>
        <family val="2"/>
      </rPr>
      <t xml:space="preserve"> ячейки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</si>
</sst>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0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17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53" applyFont="1" applyAlignment="1">
      <alignment/>
      <protection/>
    </xf>
    <xf numFmtId="173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/>
    </xf>
    <xf numFmtId="0" fontId="1" fillId="0" borderId="0" xfId="53" applyFont="1" applyAlignment="1">
      <alignment/>
      <protection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53" applyFont="1" applyAlignment="1">
      <alignment horizontal="left"/>
      <protection/>
    </xf>
    <xf numFmtId="0" fontId="12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53" applyFont="1" applyAlignme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7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53" applyFont="1" applyAlignment="1">
      <alignment horizontal="left" wrapText="1"/>
      <protection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textRotation="90" wrapText="1"/>
    </xf>
    <xf numFmtId="173" fontId="9" fillId="0" borderId="10" xfId="0" applyNumberFormat="1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173" fontId="9" fillId="0" borderId="10" xfId="0" applyNumberFormat="1" applyFont="1" applyBorder="1" applyAlignment="1">
      <alignment horizontal="center" vertical="top" wrapText="1"/>
    </xf>
    <xf numFmtId="173" fontId="9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10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 vertical="top" wrapText="1"/>
    </xf>
    <xf numFmtId="10" fontId="10" fillId="0" borderId="1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173" fontId="9" fillId="0" borderId="0" xfId="0" applyNumberFormat="1" applyFont="1" applyAlignment="1">
      <alignment horizontal="center" vertical="center" wrapText="1"/>
    </xf>
    <xf numFmtId="173" fontId="9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53" applyFont="1" applyAlignment="1">
      <alignment horizontal="left"/>
      <protection/>
    </xf>
    <xf numFmtId="0" fontId="1" fillId="0" borderId="0" xfId="53" applyFont="1" applyAlignment="1">
      <alignment horizontal="left"/>
      <protection/>
    </xf>
    <xf numFmtId="49" fontId="9" fillId="0" borderId="0" xfId="0" applyNumberFormat="1" applyFont="1" applyAlignment="1">
      <alignment horizontal="left"/>
    </xf>
    <xf numFmtId="0" fontId="9" fillId="0" borderId="0" xfId="53" applyFont="1" applyAlignment="1">
      <alignment horizontal="left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textRotation="90" wrapText="1"/>
    </xf>
    <xf numFmtId="0" fontId="12" fillId="0" borderId="0" xfId="53" applyFont="1" applyAlignment="1">
      <alignment horizontal="left" wrapText="1"/>
      <protection/>
    </xf>
    <xf numFmtId="0" fontId="5" fillId="0" borderId="0" xfId="0" applyFont="1" applyAlignment="1">
      <alignment horizontal="right" wrapText="1"/>
    </xf>
    <xf numFmtId="49" fontId="12" fillId="0" borderId="0" xfId="0" applyNumberFormat="1" applyFont="1" applyAlignment="1">
      <alignment horizontal="left"/>
    </xf>
    <xf numFmtId="0" fontId="12" fillId="0" borderId="0" xfId="53" applyFont="1" applyAlignment="1">
      <alignment horizontal="left"/>
      <protection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ы эргономического мониторинг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84;&#1086;&#1085;&#1080;&#1090;&#1086;&#1088;&#1080;&#1085;&#1075;%20&#1073;&#1080;&#1073;&#1083;.%202014\&#1090;&#1080;&#1090;&#1091;&#1083;&#1100;&#1085;&#1099;&#1081;%20&#1083;&#1080;&#1089;&#1090;%2014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84;&#1086;&#1085;&#1080;&#1090;&#1086;&#1088;&#1080;&#1085;&#1075;%202015\&#1055;&#1088;&#1080;&#1083;&#1086;&#1078;&#1077;&#1085;&#1080;&#1077;%201.%20&#1052;&#1086;&#1085;&#1080;&#1090;&#1086;&#1088;&#1080;&#1085;&#1075;%20&#1096;&#1082;&#1086;&#1083;&#1100;&#1085;&#1099;&#1093;%20&#1073;&#1080;&#1073;&#1083;&#1080;&#1086;&#1090;&#1077;&#108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ИКБ"/>
      <sheetName val="Форма СБФ"/>
      <sheetName val="Форма СУ"/>
      <sheetName val="Форма ИФ"/>
      <sheetName val="Форма ФД"/>
      <sheetName val="Формам ЭИР-1"/>
      <sheetName val="Обменный фонд"/>
    </sheetNames>
    <sheetDataSet>
      <sheetData sheetId="0">
        <row r="6">
          <cell r="C6" t="str">
            <v>446180, Самарская область, Большеглушицкий р-он, с. Большая Глушица, ул. Гагарина, д.82.</v>
          </cell>
        </row>
        <row r="7">
          <cell r="C7" t="str">
            <v>Надеина Татьяна Юрьевна</v>
          </cell>
        </row>
        <row r="8">
          <cell r="C8" t="str">
            <v>тел. 8-927-202-69-95</v>
          </cell>
        </row>
        <row r="9">
          <cell r="C9" t="str">
            <v>Novla2007@yandex.ru</v>
          </cell>
        </row>
        <row r="10">
          <cell r="C10">
            <v>1985</v>
          </cell>
        </row>
        <row r="12">
          <cell r="C12" t="str">
            <v>Восточная экономико-юридическая гуманитарная академия,факультет-финансы и кредит, год окончания 2009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ИКБ"/>
      <sheetName val="Форма СБФ"/>
      <sheetName val="Форма СУ"/>
      <sheetName val="Форма ИФ"/>
      <sheetName val="Форма ФД"/>
      <sheetName val="Формам ЭИР-1"/>
      <sheetName val="Обменный фонд"/>
    </sheetNames>
    <sheetDataSet>
      <sheetData sheetId="1">
        <row r="12">
          <cell r="D12">
            <v>34.87479976393221</v>
          </cell>
        </row>
        <row r="13">
          <cell r="C13">
            <v>198</v>
          </cell>
          <cell r="D13">
            <v>0.8346682404519011</v>
          </cell>
        </row>
        <row r="14">
          <cell r="C14">
            <v>1887</v>
          </cell>
          <cell r="D14">
            <v>7.954641261276452</v>
          </cell>
        </row>
        <row r="15">
          <cell r="C15">
            <v>2</v>
          </cell>
          <cell r="D15">
            <v>0.008430992327796982</v>
          </cell>
        </row>
        <row r="16">
          <cell r="C16">
            <v>501</v>
          </cell>
          <cell r="D16">
            <v>2.111963578113144</v>
          </cell>
        </row>
        <row r="17">
          <cell r="C17">
            <v>8985</v>
          </cell>
          <cell r="D17">
            <v>37.876233032627944</v>
          </cell>
        </row>
        <row r="18">
          <cell r="C18">
            <v>2215</v>
          </cell>
          <cell r="D18">
            <v>9.337324003035159</v>
          </cell>
        </row>
        <row r="19">
          <cell r="C19">
            <v>1661</v>
          </cell>
          <cell r="D19">
            <v>7.001939128235393</v>
          </cell>
        </row>
        <row r="20">
          <cell r="C20">
            <v>0</v>
          </cell>
          <cell r="D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0">
      <selection activeCell="C10" sqref="C10"/>
    </sheetView>
  </sheetViews>
  <sheetFormatPr defaultColWidth="9.00390625" defaultRowHeight="12.75"/>
  <cols>
    <col min="1" max="1" width="16.00390625" style="1" customWidth="1"/>
    <col min="2" max="2" width="36.00390625" style="1" customWidth="1"/>
    <col min="3" max="3" width="43.875" style="1" customWidth="1"/>
    <col min="4" max="16384" width="9.125" style="1" customWidth="1"/>
  </cols>
  <sheetData>
    <row r="1" ht="12.75">
      <c r="C1" s="25" t="s">
        <v>164</v>
      </c>
    </row>
    <row r="2" ht="12.75">
      <c r="C2" s="25"/>
    </row>
    <row r="3" spans="1:4" ht="12.75">
      <c r="A3" s="101" t="s">
        <v>194</v>
      </c>
      <c r="B3" s="102"/>
      <c r="C3" s="102"/>
      <c r="D3" s="102"/>
    </row>
    <row r="4" spans="1:4" ht="12.75">
      <c r="A4" s="101" t="s">
        <v>195</v>
      </c>
      <c r="B4" s="102"/>
      <c r="C4" s="102"/>
      <c r="D4" s="102"/>
    </row>
    <row r="5" spans="1:4" ht="12.75">
      <c r="A5" s="103" t="s">
        <v>197</v>
      </c>
      <c r="B5" s="104"/>
      <c r="C5" s="104"/>
      <c r="D5" s="104"/>
    </row>
    <row r="6" spans="1:4" ht="12.75">
      <c r="A6" s="103" t="s">
        <v>196</v>
      </c>
      <c r="B6" s="104"/>
      <c r="C6" s="104"/>
      <c r="D6" s="104"/>
    </row>
    <row r="7" spans="1:4" ht="12.75">
      <c r="A7" s="103" t="s">
        <v>198</v>
      </c>
      <c r="B7" s="104"/>
      <c r="C7" s="104"/>
      <c r="D7" s="104"/>
    </row>
    <row r="9" spans="1:3" ht="12.75">
      <c r="A9" s="100" t="s">
        <v>24</v>
      </c>
      <c r="B9" s="100"/>
      <c r="C9" s="100"/>
    </row>
    <row r="11" spans="1:3" ht="12.75">
      <c r="A11" s="3" t="s">
        <v>25</v>
      </c>
      <c r="B11" s="3" t="s">
        <v>26</v>
      </c>
      <c r="C11" s="3" t="s">
        <v>27</v>
      </c>
    </row>
    <row r="12" spans="1:3" ht="76.5">
      <c r="A12" s="33" t="s">
        <v>28</v>
      </c>
      <c r="B12" s="33" t="s">
        <v>46</v>
      </c>
      <c r="C12" s="35" t="s">
        <v>200</v>
      </c>
    </row>
    <row r="13" spans="1:3" ht="25.5">
      <c r="A13" s="33" t="s">
        <v>29</v>
      </c>
      <c r="B13" s="33" t="s">
        <v>47</v>
      </c>
      <c r="C13" s="33" t="str">
        <f>'[1]Форма ИКБ'!C6</f>
        <v>446180, Самарская область, Большеглушицкий р-он, с. Большая Глушица, ул. Гагарина, д.82.</v>
      </c>
    </row>
    <row r="14" spans="1:3" ht="12.75">
      <c r="A14" s="33" t="s">
        <v>30</v>
      </c>
      <c r="B14" s="33" t="s">
        <v>42</v>
      </c>
      <c r="C14" s="33" t="str">
        <f>'[1]Форма ИКБ'!C7</f>
        <v>Надеина Татьяна Юрьевна</v>
      </c>
    </row>
    <row r="15" spans="1:3" ht="12.75">
      <c r="A15" s="33" t="s">
        <v>31</v>
      </c>
      <c r="B15" s="33" t="s">
        <v>43</v>
      </c>
      <c r="C15" s="33" t="str">
        <f>'[1]Форма ИКБ'!C8</f>
        <v>тел. 8-927-202-69-95</v>
      </c>
    </row>
    <row r="16" spans="1:3" ht="12.75">
      <c r="A16" s="33" t="s">
        <v>32</v>
      </c>
      <c r="B16" s="33" t="s">
        <v>44</v>
      </c>
      <c r="C16" s="33" t="str">
        <f>'[1]Форма ИКБ'!C9</f>
        <v>Novla2007@yandex.ru</v>
      </c>
    </row>
    <row r="17" spans="1:3" ht="12.75">
      <c r="A17" s="33" t="s">
        <v>34</v>
      </c>
      <c r="B17" s="33" t="s">
        <v>33</v>
      </c>
      <c r="C17" s="33">
        <f>'[1]Форма ИКБ'!C10</f>
        <v>1985</v>
      </c>
    </row>
    <row r="18" spans="1:3" ht="12.75">
      <c r="A18" s="33" t="s">
        <v>35</v>
      </c>
      <c r="B18" s="98" t="s">
        <v>186</v>
      </c>
      <c r="C18" s="99"/>
    </row>
    <row r="19" spans="1:3" ht="12.75">
      <c r="A19" s="36" t="s">
        <v>180</v>
      </c>
      <c r="B19" s="37" t="s">
        <v>184</v>
      </c>
      <c r="C19" s="33">
        <v>1</v>
      </c>
    </row>
    <row r="20" spans="1:3" ht="12.75">
      <c r="A20" s="38" t="s">
        <v>181</v>
      </c>
      <c r="B20" s="37" t="s">
        <v>185</v>
      </c>
      <c r="C20" s="33"/>
    </row>
    <row r="21" spans="1:3" ht="12.75">
      <c r="A21" s="38" t="s">
        <v>182</v>
      </c>
      <c r="B21" s="37" t="s">
        <v>183</v>
      </c>
      <c r="C21" s="33"/>
    </row>
    <row r="22" spans="1:3" ht="39.75" customHeight="1">
      <c r="A22" s="33" t="s">
        <v>37</v>
      </c>
      <c r="B22" s="33" t="s">
        <v>36</v>
      </c>
      <c r="C22" s="33" t="str">
        <f>'[1]Форма ИКБ'!C12</f>
        <v>Восточная экономико-юридическая гуманитарная академия,факультет-финансы и кредит, год окончания 2009 г.</v>
      </c>
    </row>
    <row r="23" spans="1:3" ht="12.75">
      <c r="A23" s="33" t="s">
        <v>38</v>
      </c>
      <c r="B23" s="33" t="s">
        <v>177</v>
      </c>
      <c r="C23" s="35">
        <v>10</v>
      </c>
    </row>
    <row r="24" spans="1:3" ht="14.25" customHeight="1">
      <c r="A24" s="33" t="s">
        <v>39</v>
      </c>
      <c r="B24" s="33" t="s">
        <v>187</v>
      </c>
      <c r="C24" s="35">
        <v>3</v>
      </c>
    </row>
    <row r="25" spans="1:3" ht="12.75">
      <c r="A25" s="33" t="s">
        <v>40</v>
      </c>
      <c r="B25" s="33" t="s">
        <v>41</v>
      </c>
      <c r="C25" s="33" t="s">
        <v>203</v>
      </c>
    </row>
    <row r="26" spans="1:3" ht="38.25">
      <c r="A26" s="39" t="s">
        <v>45</v>
      </c>
      <c r="B26" s="33" t="s">
        <v>178</v>
      </c>
      <c r="C26" s="33" t="s">
        <v>203</v>
      </c>
    </row>
    <row r="27" spans="1:3" ht="38.25">
      <c r="A27" s="40" t="s">
        <v>48</v>
      </c>
      <c r="B27" s="33" t="s">
        <v>179</v>
      </c>
      <c r="C27" s="33" t="s">
        <v>203</v>
      </c>
    </row>
    <row r="29" spans="1:6" ht="12.75">
      <c r="A29" s="11" t="s">
        <v>21</v>
      </c>
      <c r="B29" s="34" t="s">
        <v>199</v>
      </c>
      <c r="C29" s="9"/>
      <c r="D29" s="9"/>
      <c r="E29" s="12"/>
      <c r="F29" s="9"/>
    </row>
  </sheetData>
  <sheetProtection/>
  <mergeCells count="7">
    <mergeCell ref="B18:C18"/>
    <mergeCell ref="A9:C9"/>
    <mergeCell ref="A3:D3"/>
    <mergeCell ref="A4:D4"/>
    <mergeCell ref="A5:D5"/>
    <mergeCell ref="A6:D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="75" zoomScaleNormal="90" zoomScaleSheetLayoutView="75" zoomScalePageLayoutView="0" workbookViewId="0" topLeftCell="A13">
      <selection activeCell="B17" sqref="B17:B27"/>
    </sheetView>
  </sheetViews>
  <sheetFormatPr defaultColWidth="9.00390625" defaultRowHeight="12.75"/>
  <cols>
    <col min="1" max="1" width="12.00390625" style="2" customWidth="1"/>
    <col min="2" max="2" width="6.125" style="2" customWidth="1"/>
    <col min="3" max="3" width="7.00390625" style="2" customWidth="1"/>
    <col min="4" max="4" width="10.00390625" style="2" customWidth="1"/>
    <col min="5" max="5" width="7.25390625" style="6" customWidth="1"/>
    <col min="6" max="6" width="6.00390625" style="2" customWidth="1"/>
    <col min="7" max="7" width="7.375" style="6" customWidth="1"/>
    <col min="8" max="8" width="5.875" style="2" customWidth="1"/>
    <col min="9" max="9" width="6.875" style="6" customWidth="1"/>
    <col min="10" max="10" width="7.00390625" style="2" customWidth="1"/>
    <col min="11" max="11" width="7.125" style="6" customWidth="1"/>
    <col min="12" max="12" width="6.375" style="2" customWidth="1"/>
    <col min="13" max="13" width="5.125" style="2" customWidth="1"/>
    <col min="14" max="14" width="4.75390625" style="2" customWidth="1"/>
    <col min="15" max="15" width="7.875" style="6" customWidth="1"/>
    <col min="16" max="16" width="8.00390625" style="2" customWidth="1"/>
    <col min="17" max="16384" width="9.125" style="7" customWidth="1"/>
  </cols>
  <sheetData>
    <row r="1" spans="1:16" ht="12.75">
      <c r="A1" s="5"/>
      <c r="P1" s="25" t="s">
        <v>165</v>
      </c>
    </row>
    <row r="2" spans="1:16" ht="12.75">
      <c r="A2" s="62"/>
      <c r="B2" s="63"/>
      <c r="C2" s="63"/>
      <c r="D2" s="63"/>
      <c r="E2" s="64"/>
      <c r="F2" s="63"/>
      <c r="G2" s="64"/>
      <c r="H2" s="63"/>
      <c r="I2" s="64"/>
      <c r="J2" s="63"/>
      <c r="K2" s="64"/>
      <c r="L2" s="63"/>
      <c r="M2" s="63"/>
      <c r="N2" s="63"/>
      <c r="O2" s="64"/>
      <c r="P2" s="65"/>
    </row>
    <row r="3" spans="1:16" s="1" customFormat="1" ht="12.75">
      <c r="A3" s="105" t="s">
        <v>194</v>
      </c>
      <c r="B3" s="105"/>
      <c r="C3" s="105"/>
      <c r="D3" s="105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s="1" customFormat="1" ht="12.75">
      <c r="A4" s="105" t="s">
        <v>195</v>
      </c>
      <c r="B4" s="105"/>
      <c r="C4" s="105"/>
      <c r="D4" s="105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s="1" customFormat="1" ht="12.75">
      <c r="A5" s="106" t="s">
        <v>197</v>
      </c>
      <c r="B5" s="106"/>
      <c r="C5" s="106"/>
      <c r="D5" s="106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s="1" customFormat="1" ht="12.75">
      <c r="A6" s="106" t="s">
        <v>196</v>
      </c>
      <c r="B6" s="106"/>
      <c r="C6" s="106"/>
      <c r="D6" s="106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s="1" customFormat="1" ht="12.75">
      <c r="A7" s="106" t="s">
        <v>198</v>
      </c>
      <c r="B7" s="106"/>
      <c r="C7" s="106"/>
      <c r="D7" s="106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2.75">
      <c r="A8" s="62"/>
      <c r="B8" s="63"/>
      <c r="C8" s="63"/>
      <c r="D8" s="63"/>
      <c r="E8" s="64"/>
      <c r="F8" s="63"/>
      <c r="G8" s="64"/>
      <c r="H8" s="63"/>
      <c r="I8" s="64"/>
      <c r="J8" s="63"/>
      <c r="K8" s="64"/>
      <c r="L8" s="63"/>
      <c r="M8" s="63"/>
      <c r="N8" s="63"/>
      <c r="O8" s="64"/>
      <c r="P8" s="65"/>
    </row>
    <row r="9" spans="1:16" ht="12.75">
      <c r="A9" s="110" t="s">
        <v>20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1:16" s="1" customFormat="1" ht="12.75">
      <c r="A10" s="66"/>
      <c r="B10" s="66"/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1"/>
      <c r="N10" s="61"/>
      <c r="O10" s="61"/>
      <c r="P10" s="61"/>
    </row>
    <row r="11" spans="1:16" ht="12.75" customHeight="1">
      <c r="A11" s="107"/>
      <c r="B11" s="107" t="s">
        <v>174</v>
      </c>
      <c r="C11" s="107"/>
      <c r="D11" s="107" t="s">
        <v>0</v>
      </c>
      <c r="E11" s="107"/>
      <c r="F11" s="107"/>
      <c r="G11" s="107"/>
      <c r="H11" s="107"/>
      <c r="I11" s="107"/>
      <c r="J11" s="107"/>
      <c r="K11" s="107"/>
      <c r="L11" s="107"/>
      <c r="M11" s="112" t="s">
        <v>150</v>
      </c>
      <c r="N11" s="112" t="s">
        <v>151</v>
      </c>
      <c r="O11" s="107" t="s">
        <v>19</v>
      </c>
      <c r="P11" s="107"/>
    </row>
    <row r="12" spans="1:16" ht="81.75" customHeight="1">
      <c r="A12" s="107"/>
      <c r="B12" s="107"/>
      <c r="C12" s="107"/>
      <c r="D12" s="107" t="s">
        <v>175</v>
      </c>
      <c r="E12" s="108" t="s">
        <v>22</v>
      </c>
      <c r="F12" s="108"/>
      <c r="G12" s="108" t="s">
        <v>2</v>
      </c>
      <c r="H12" s="108"/>
      <c r="I12" s="108" t="s">
        <v>173</v>
      </c>
      <c r="J12" s="108"/>
      <c r="K12" s="108" t="s">
        <v>172</v>
      </c>
      <c r="L12" s="108"/>
      <c r="M12" s="112"/>
      <c r="N12" s="112"/>
      <c r="O12" s="107"/>
      <c r="P12" s="107"/>
    </row>
    <row r="13" spans="1:16" ht="99.75" customHeight="1">
      <c r="A13" s="107"/>
      <c r="B13" s="68" t="s">
        <v>1</v>
      </c>
      <c r="C13" s="68" t="s">
        <v>16</v>
      </c>
      <c r="D13" s="107"/>
      <c r="E13" s="69" t="s">
        <v>3</v>
      </c>
      <c r="F13" s="45" t="s">
        <v>4</v>
      </c>
      <c r="G13" s="69" t="s">
        <v>3</v>
      </c>
      <c r="H13" s="45" t="s">
        <v>4</v>
      </c>
      <c r="I13" s="69" t="s">
        <v>3</v>
      </c>
      <c r="J13" s="45" t="s">
        <v>4</v>
      </c>
      <c r="K13" s="69" t="s">
        <v>3</v>
      </c>
      <c r="L13" s="45" t="s">
        <v>4</v>
      </c>
      <c r="M13" s="112"/>
      <c r="N13" s="112"/>
      <c r="O13" s="70" t="s">
        <v>152</v>
      </c>
      <c r="P13" s="68" t="s">
        <v>153</v>
      </c>
    </row>
    <row r="14" spans="1:16" ht="13.5" customHeight="1">
      <c r="A14" s="71" t="s">
        <v>154</v>
      </c>
      <c r="B14" s="72"/>
      <c r="C14" s="72"/>
      <c r="D14" s="72"/>
      <c r="E14" s="73" t="e">
        <f aca="true" t="shared" si="0" ref="E14:E29">F14/D14</f>
        <v>#DIV/0!</v>
      </c>
      <c r="F14" s="71"/>
      <c r="G14" s="73" t="e">
        <f aca="true" t="shared" si="1" ref="G14:G29">H14/D14</f>
        <v>#DIV/0!</v>
      </c>
      <c r="H14" s="71"/>
      <c r="I14" s="73" t="e">
        <f aca="true" t="shared" si="2" ref="I14:I29">J14/D14</f>
        <v>#DIV/0!</v>
      </c>
      <c r="J14" s="71"/>
      <c r="K14" s="73" t="e">
        <f aca="true" t="shared" si="3" ref="K14:K29">L14/D14</f>
        <v>#DIV/0!</v>
      </c>
      <c r="L14" s="71"/>
      <c r="M14" s="71"/>
      <c r="N14" s="71">
        <f>L14</f>
        <v>0</v>
      </c>
      <c r="O14" s="74" t="e">
        <f aca="true" t="shared" si="4" ref="O14:O29">L14/N14</f>
        <v>#DIV/0!</v>
      </c>
      <c r="P14" s="75" t="e">
        <f aca="true" t="shared" si="5" ref="P14:P29">L14/B14</f>
        <v>#DIV/0!</v>
      </c>
    </row>
    <row r="15" spans="1:16" ht="13.5" customHeight="1">
      <c r="A15" s="71" t="s">
        <v>155</v>
      </c>
      <c r="B15" s="76">
        <v>533</v>
      </c>
      <c r="C15" s="76">
        <v>218</v>
      </c>
      <c r="D15" s="76">
        <v>9390</v>
      </c>
      <c r="E15" s="73">
        <f t="shared" si="0"/>
        <v>0.1182108626198083</v>
      </c>
      <c r="F15" s="71">
        <v>1110</v>
      </c>
      <c r="G15" s="73">
        <f t="shared" si="1"/>
        <v>0.005324813631522897</v>
      </c>
      <c r="H15" s="71">
        <v>50</v>
      </c>
      <c r="I15" s="73">
        <f t="shared" si="2"/>
        <v>0.2417465388711395</v>
      </c>
      <c r="J15" s="71">
        <v>2270</v>
      </c>
      <c r="K15" s="73">
        <f t="shared" si="3"/>
        <v>0</v>
      </c>
      <c r="L15" s="71"/>
      <c r="M15" s="71"/>
      <c r="N15" s="71">
        <f>L15</f>
        <v>0</v>
      </c>
      <c r="O15" s="74" t="e">
        <f t="shared" si="4"/>
        <v>#DIV/0!</v>
      </c>
      <c r="P15" s="75">
        <f t="shared" si="5"/>
        <v>0</v>
      </c>
    </row>
    <row r="16" spans="1:16" s="8" customFormat="1" ht="12.75">
      <c r="A16" s="46" t="s">
        <v>5</v>
      </c>
      <c r="B16" s="46">
        <v>533</v>
      </c>
      <c r="C16" s="46">
        <v>218</v>
      </c>
      <c r="D16" s="46">
        <v>9390</v>
      </c>
      <c r="E16" s="46">
        <v>11.8</v>
      </c>
      <c r="F16" s="46">
        <f>SUM(F14:F15)</f>
        <v>1110</v>
      </c>
      <c r="G16" s="46">
        <v>9</v>
      </c>
      <c r="H16" s="46">
        <v>50</v>
      </c>
      <c r="I16" s="73">
        <f t="shared" si="2"/>
        <v>0.2417465388711395</v>
      </c>
      <c r="J16" s="46">
        <v>2270</v>
      </c>
      <c r="K16" s="46">
        <v>24</v>
      </c>
      <c r="L16" s="46">
        <v>6071</v>
      </c>
      <c r="M16" s="46">
        <f>SUM(M14:M15)</f>
        <v>0</v>
      </c>
      <c r="N16" s="46">
        <v>6071</v>
      </c>
      <c r="O16" s="77">
        <v>1</v>
      </c>
      <c r="P16" s="78">
        <v>11.4</v>
      </c>
    </row>
    <row r="17" spans="1:16" ht="14.25" customHeight="1">
      <c r="A17" s="71" t="s">
        <v>6</v>
      </c>
      <c r="B17" s="79">
        <v>73</v>
      </c>
      <c r="C17" s="79">
        <v>25</v>
      </c>
      <c r="D17" s="79">
        <v>917</v>
      </c>
      <c r="E17" s="73">
        <f t="shared" si="0"/>
        <v>0</v>
      </c>
      <c r="F17" s="79"/>
      <c r="G17" s="73">
        <f t="shared" si="1"/>
        <v>0</v>
      </c>
      <c r="H17" s="79"/>
      <c r="I17" s="73">
        <f t="shared" si="2"/>
        <v>0.21810250817884405</v>
      </c>
      <c r="J17" s="79">
        <v>200</v>
      </c>
      <c r="K17" s="73">
        <f t="shared" si="3"/>
        <v>0.7164667393675027</v>
      </c>
      <c r="L17" s="79">
        <v>657</v>
      </c>
      <c r="M17" s="79"/>
      <c r="N17" s="71">
        <f>L17</f>
        <v>657</v>
      </c>
      <c r="O17" s="74">
        <f t="shared" si="4"/>
        <v>1</v>
      </c>
      <c r="P17" s="75">
        <f t="shared" si="5"/>
        <v>9</v>
      </c>
    </row>
    <row r="18" spans="1:16" ht="14.25" customHeight="1">
      <c r="A18" s="71" t="s">
        <v>7</v>
      </c>
      <c r="B18" s="79">
        <v>72</v>
      </c>
      <c r="C18" s="79">
        <v>26</v>
      </c>
      <c r="D18" s="79">
        <v>920</v>
      </c>
      <c r="E18" s="73">
        <f t="shared" si="0"/>
        <v>0</v>
      </c>
      <c r="F18" s="79"/>
      <c r="G18" s="73">
        <f t="shared" si="1"/>
        <v>0</v>
      </c>
      <c r="H18" s="79"/>
      <c r="I18" s="73">
        <f t="shared" si="2"/>
        <v>0.2717391304347826</v>
      </c>
      <c r="J18" s="79">
        <v>250</v>
      </c>
      <c r="K18" s="73">
        <f t="shared" si="3"/>
        <v>0.782608695652174</v>
      </c>
      <c r="L18" s="79">
        <v>720</v>
      </c>
      <c r="M18" s="79"/>
      <c r="N18" s="71">
        <f aca="true" t="shared" si="6" ref="N18:N27">L18</f>
        <v>720</v>
      </c>
      <c r="O18" s="74">
        <f t="shared" si="4"/>
        <v>1</v>
      </c>
      <c r="P18" s="75">
        <f t="shared" si="5"/>
        <v>10</v>
      </c>
    </row>
    <row r="19" spans="1:16" ht="14.25" customHeight="1">
      <c r="A19" s="71" t="s">
        <v>8</v>
      </c>
      <c r="B19" s="79">
        <v>66</v>
      </c>
      <c r="C19" s="79">
        <v>29</v>
      </c>
      <c r="D19" s="79">
        <v>787</v>
      </c>
      <c r="E19" s="73">
        <f t="shared" si="0"/>
        <v>0</v>
      </c>
      <c r="F19" s="79"/>
      <c r="G19" s="73">
        <f t="shared" si="1"/>
        <v>0</v>
      </c>
      <c r="H19" s="79"/>
      <c r="I19" s="73">
        <f t="shared" si="2"/>
        <v>0.3176620076238882</v>
      </c>
      <c r="J19" s="79">
        <v>250</v>
      </c>
      <c r="K19" s="73">
        <f t="shared" si="3"/>
        <v>0.8386277001270648</v>
      </c>
      <c r="L19" s="79">
        <v>660</v>
      </c>
      <c r="M19" s="79"/>
      <c r="N19" s="71">
        <f t="shared" si="6"/>
        <v>660</v>
      </c>
      <c r="O19" s="74">
        <f t="shared" si="4"/>
        <v>1</v>
      </c>
      <c r="P19" s="75">
        <f t="shared" si="5"/>
        <v>10</v>
      </c>
    </row>
    <row r="20" spans="1:16" ht="14.25" customHeight="1">
      <c r="A20" s="71" t="s">
        <v>9</v>
      </c>
      <c r="B20" s="79">
        <v>51</v>
      </c>
      <c r="C20" s="79">
        <v>11</v>
      </c>
      <c r="D20" s="79">
        <v>765</v>
      </c>
      <c r="E20" s="73">
        <f t="shared" si="0"/>
        <v>0</v>
      </c>
      <c r="F20" s="79"/>
      <c r="G20" s="73">
        <f t="shared" si="1"/>
        <v>0</v>
      </c>
      <c r="H20" s="79"/>
      <c r="I20" s="73">
        <f t="shared" si="2"/>
        <v>0.26143790849673204</v>
      </c>
      <c r="J20" s="79">
        <v>200</v>
      </c>
      <c r="K20" s="73">
        <f t="shared" si="3"/>
        <v>0.6666666666666666</v>
      </c>
      <c r="L20" s="79">
        <v>510</v>
      </c>
      <c r="M20" s="79"/>
      <c r="N20" s="71">
        <f t="shared" si="6"/>
        <v>510</v>
      </c>
      <c r="O20" s="74">
        <f t="shared" si="4"/>
        <v>1</v>
      </c>
      <c r="P20" s="75">
        <f t="shared" si="5"/>
        <v>10</v>
      </c>
    </row>
    <row r="21" spans="1:16" ht="14.25" customHeight="1">
      <c r="A21" s="71" t="s">
        <v>17</v>
      </c>
      <c r="B21" s="79">
        <v>43</v>
      </c>
      <c r="C21" s="79">
        <v>38</v>
      </c>
      <c r="D21" s="79">
        <v>966</v>
      </c>
      <c r="E21" s="73">
        <f t="shared" si="0"/>
        <v>0</v>
      </c>
      <c r="F21" s="79"/>
      <c r="G21" s="73">
        <f t="shared" si="1"/>
        <v>0</v>
      </c>
      <c r="H21" s="79"/>
      <c r="I21" s="73">
        <f t="shared" si="2"/>
        <v>0.2070393374741201</v>
      </c>
      <c r="J21" s="79">
        <v>200</v>
      </c>
      <c r="K21" s="73">
        <f t="shared" si="3"/>
        <v>0.489648033126294</v>
      </c>
      <c r="L21" s="79">
        <v>473</v>
      </c>
      <c r="M21" s="79"/>
      <c r="N21" s="71">
        <f t="shared" si="6"/>
        <v>473</v>
      </c>
      <c r="O21" s="74">
        <f t="shared" si="4"/>
        <v>1</v>
      </c>
      <c r="P21" s="75">
        <f t="shared" si="5"/>
        <v>11</v>
      </c>
    </row>
    <row r="22" spans="1:16" ht="14.25" customHeight="1">
      <c r="A22" s="71" t="s">
        <v>10</v>
      </c>
      <c r="B22" s="79">
        <v>57</v>
      </c>
      <c r="C22" s="79">
        <v>24</v>
      </c>
      <c r="D22" s="79">
        <v>1040</v>
      </c>
      <c r="E22" s="73">
        <f t="shared" si="0"/>
        <v>0</v>
      </c>
      <c r="F22" s="79"/>
      <c r="G22" s="73">
        <f t="shared" si="1"/>
        <v>0</v>
      </c>
      <c r="H22" s="79"/>
      <c r="I22" s="73">
        <f t="shared" si="2"/>
        <v>0.28846153846153844</v>
      </c>
      <c r="J22" s="79">
        <v>300</v>
      </c>
      <c r="K22" s="73">
        <f t="shared" si="3"/>
        <v>0.6028846153846154</v>
      </c>
      <c r="L22" s="79">
        <v>627</v>
      </c>
      <c r="M22" s="79"/>
      <c r="N22" s="71">
        <f t="shared" si="6"/>
        <v>627</v>
      </c>
      <c r="O22" s="74">
        <f t="shared" si="4"/>
        <v>1</v>
      </c>
      <c r="P22" s="75">
        <f t="shared" si="5"/>
        <v>11</v>
      </c>
    </row>
    <row r="23" spans="1:16" ht="14.25" customHeight="1">
      <c r="A23" s="71" t="s">
        <v>18</v>
      </c>
      <c r="B23" s="79">
        <v>40</v>
      </c>
      <c r="C23" s="79">
        <v>18</v>
      </c>
      <c r="D23" s="79">
        <v>1195</v>
      </c>
      <c r="E23" s="73">
        <f t="shared" si="0"/>
        <v>0</v>
      </c>
      <c r="F23" s="79"/>
      <c r="G23" s="73">
        <f t="shared" si="1"/>
        <v>0</v>
      </c>
      <c r="H23" s="79"/>
      <c r="I23" s="73">
        <f t="shared" si="2"/>
        <v>0.2928870292887029</v>
      </c>
      <c r="J23" s="79">
        <v>350</v>
      </c>
      <c r="K23" s="73">
        <f t="shared" si="3"/>
        <v>0.4351464435146444</v>
      </c>
      <c r="L23" s="79">
        <v>520</v>
      </c>
      <c r="M23" s="79"/>
      <c r="N23" s="71">
        <f t="shared" si="6"/>
        <v>520</v>
      </c>
      <c r="O23" s="74">
        <f t="shared" si="4"/>
        <v>1</v>
      </c>
      <c r="P23" s="75">
        <f t="shared" si="5"/>
        <v>13</v>
      </c>
    </row>
    <row r="24" spans="1:16" ht="14.25" customHeight="1">
      <c r="A24" s="71" t="s">
        <v>11</v>
      </c>
      <c r="B24" s="79">
        <v>52</v>
      </c>
      <c r="C24" s="79">
        <v>19</v>
      </c>
      <c r="D24" s="79">
        <v>1210</v>
      </c>
      <c r="E24" s="73">
        <f t="shared" si="0"/>
        <v>0</v>
      </c>
      <c r="F24" s="79"/>
      <c r="G24" s="73">
        <f t="shared" si="1"/>
        <v>0</v>
      </c>
      <c r="H24" s="79"/>
      <c r="I24" s="73">
        <f t="shared" si="2"/>
        <v>0.4297520661157025</v>
      </c>
      <c r="J24" s="79">
        <v>520</v>
      </c>
      <c r="K24" s="73">
        <f t="shared" si="3"/>
        <v>0.6016528925619835</v>
      </c>
      <c r="L24" s="79">
        <v>728</v>
      </c>
      <c r="M24" s="79"/>
      <c r="N24" s="71">
        <f t="shared" si="6"/>
        <v>728</v>
      </c>
      <c r="O24" s="74">
        <f t="shared" si="4"/>
        <v>1</v>
      </c>
      <c r="P24" s="75">
        <f t="shared" si="5"/>
        <v>14</v>
      </c>
    </row>
    <row r="25" spans="1:16" ht="14.25" customHeight="1">
      <c r="A25" s="71" t="s">
        <v>12</v>
      </c>
      <c r="B25" s="79">
        <v>40</v>
      </c>
      <c r="C25" s="79">
        <v>19</v>
      </c>
      <c r="D25" s="79">
        <v>745</v>
      </c>
      <c r="E25" s="73">
        <f t="shared" si="0"/>
        <v>0.6442953020134228</v>
      </c>
      <c r="F25" s="79">
        <v>480</v>
      </c>
      <c r="G25" s="73">
        <f t="shared" si="1"/>
        <v>0.03355704697986577</v>
      </c>
      <c r="H25" s="79">
        <v>25</v>
      </c>
      <c r="I25" s="73">
        <f t="shared" si="2"/>
        <v>0</v>
      </c>
      <c r="J25" s="79"/>
      <c r="K25" s="73">
        <f t="shared" si="3"/>
        <v>0.697986577181208</v>
      </c>
      <c r="L25" s="79">
        <v>520</v>
      </c>
      <c r="M25" s="79"/>
      <c r="N25" s="71">
        <f t="shared" si="6"/>
        <v>520</v>
      </c>
      <c r="O25" s="74">
        <f t="shared" si="4"/>
        <v>1</v>
      </c>
      <c r="P25" s="75">
        <f t="shared" si="5"/>
        <v>13</v>
      </c>
    </row>
    <row r="26" spans="1:16" ht="14.25" customHeight="1">
      <c r="A26" s="71" t="s">
        <v>13</v>
      </c>
      <c r="B26" s="79">
        <v>23</v>
      </c>
      <c r="C26" s="79">
        <v>4</v>
      </c>
      <c r="D26" s="79">
        <v>397</v>
      </c>
      <c r="E26" s="73">
        <f t="shared" si="0"/>
        <v>0.8060453400503779</v>
      </c>
      <c r="F26" s="79">
        <v>320</v>
      </c>
      <c r="G26" s="73">
        <f t="shared" si="1"/>
        <v>0.037783375314861464</v>
      </c>
      <c r="H26" s="79">
        <v>15</v>
      </c>
      <c r="I26" s="73">
        <f t="shared" si="2"/>
        <v>0</v>
      </c>
      <c r="J26" s="79"/>
      <c r="K26" s="73">
        <f t="shared" si="3"/>
        <v>0.9269521410579346</v>
      </c>
      <c r="L26" s="79">
        <v>368</v>
      </c>
      <c r="M26" s="79"/>
      <c r="N26" s="71">
        <f t="shared" si="6"/>
        <v>368</v>
      </c>
      <c r="O26" s="74">
        <f t="shared" si="4"/>
        <v>1</v>
      </c>
      <c r="P26" s="75">
        <f t="shared" si="5"/>
        <v>16</v>
      </c>
    </row>
    <row r="27" spans="1:16" ht="14.25" customHeight="1">
      <c r="A27" s="71" t="s">
        <v>14</v>
      </c>
      <c r="B27" s="79">
        <v>16</v>
      </c>
      <c r="C27" s="79">
        <v>5</v>
      </c>
      <c r="D27" s="79">
        <v>448</v>
      </c>
      <c r="E27" s="73">
        <f t="shared" si="0"/>
        <v>0.6919642857142857</v>
      </c>
      <c r="F27" s="79">
        <v>310</v>
      </c>
      <c r="G27" s="73">
        <f t="shared" si="1"/>
        <v>0.022321428571428572</v>
      </c>
      <c r="H27" s="79">
        <v>10</v>
      </c>
      <c r="I27" s="73">
        <f t="shared" si="2"/>
        <v>0</v>
      </c>
      <c r="J27" s="79"/>
      <c r="K27" s="73">
        <f t="shared" si="3"/>
        <v>0.6428571428571429</v>
      </c>
      <c r="L27" s="79">
        <v>288</v>
      </c>
      <c r="M27" s="79"/>
      <c r="N27" s="71">
        <f t="shared" si="6"/>
        <v>288</v>
      </c>
      <c r="O27" s="74">
        <f t="shared" si="4"/>
        <v>1</v>
      </c>
      <c r="P27" s="75">
        <f t="shared" si="5"/>
        <v>18</v>
      </c>
    </row>
    <row r="28" spans="1:16" ht="14.25" customHeight="1">
      <c r="A28" s="46" t="s">
        <v>5</v>
      </c>
      <c r="B28" s="80">
        <f>SUM(B17:B27)</f>
        <v>533</v>
      </c>
      <c r="C28" s="80">
        <f aca="true" t="shared" si="7" ref="C28:M28">SUM(C17:C27)</f>
        <v>218</v>
      </c>
      <c r="D28" s="80">
        <f t="shared" si="7"/>
        <v>9390</v>
      </c>
      <c r="E28" s="81">
        <v>0.118</v>
      </c>
      <c r="F28" s="80">
        <f t="shared" si="7"/>
        <v>1110</v>
      </c>
      <c r="G28" s="80">
        <v>9</v>
      </c>
      <c r="H28" s="80">
        <f t="shared" si="7"/>
        <v>50</v>
      </c>
      <c r="I28" s="80">
        <f t="shared" si="7"/>
        <v>2.287081526074311</v>
      </c>
      <c r="J28" s="80">
        <f t="shared" si="7"/>
        <v>2270</v>
      </c>
      <c r="K28" s="80">
        <v>24.2</v>
      </c>
      <c r="L28" s="80">
        <f t="shared" si="7"/>
        <v>6071</v>
      </c>
      <c r="M28" s="80">
        <f t="shared" si="7"/>
        <v>0</v>
      </c>
      <c r="N28" s="80">
        <f>SUM(N17:N27)</f>
        <v>6071</v>
      </c>
      <c r="O28" s="74">
        <f t="shared" si="4"/>
        <v>1</v>
      </c>
      <c r="P28" s="75">
        <f t="shared" si="5"/>
        <v>11.390243902439025</v>
      </c>
    </row>
    <row r="29" spans="1:16" ht="47.25" customHeight="1">
      <c r="A29" s="71" t="s">
        <v>15</v>
      </c>
      <c r="B29" s="79">
        <v>0</v>
      </c>
      <c r="C29" s="79">
        <v>0</v>
      </c>
      <c r="D29" s="79">
        <v>0</v>
      </c>
      <c r="E29" s="73" t="e">
        <f t="shared" si="0"/>
        <v>#DIV/0!</v>
      </c>
      <c r="F29" s="79">
        <v>0</v>
      </c>
      <c r="G29" s="73" t="e">
        <f t="shared" si="1"/>
        <v>#DIV/0!</v>
      </c>
      <c r="H29" s="79">
        <v>0</v>
      </c>
      <c r="I29" s="73" t="e">
        <f t="shared" si="2"/>
        <v>#DIV/0!</v>
      </c>
      <c r="J29" s="79">
        <v>0</v>
      </c>
      <c r="K29" s="73" t="e">
        <f t="shared" si="3"/>
        <v>#DIV/0!</v>
      </c>
      <c r="L29" s="79">
        <v>0</v>
      </c>
      <c r="M29" s="79">
        <v>0</v>
      </c>
      <c r="N29" s="71">
        <v>0</v>
      </c>
      <c r="O29" s="74" t="e">
        <f t="shared" si="4"/>
        <v>#DIV/0!</v>
      </c>
      <c r="P29" s="75" t="e">
        <f t="shared" si="5"/>
        <v>#DIV/0!</v>
      </c>
    </row>
    <row r="30" spans="1:16" ht="14.25" customHeight="1">
      <c r="A30" s="111" t="s">
        <v>204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</row>
    <row r="31" spans="1:16" ht="14.2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1:16" ht="12.75" customHeight="1">
      <c r="A32" s="109" t="s">
        <v>23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59"/>
      <c r="N32" s="59"/>
      <c r="O32" s="83"/>
      <c r="P32" s="59"/>
    </row>
    <row r="33" spans="1:16" ht="12.75">
      <c r="A33" s="109" t="s">
        <v>176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59"/>
      <c r="N33" s="59"/>
      <c r="O33" s="83"/>
      <c r="P33" s="59"/>
    </row>
    <row r="34" spans="1:16" ht="7.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59"/>
      <c r="N34" s="59"/>
      <c r="O34" s="83"/>
      <c r="P34" s="59"/>
    </row>
    <row r="35" spans="1:16" ht="21.75" customHeight="1">
      <c r="A35" s="60" t="s">
        <v>21</v>
      </c>
      <c r="B35" s="44"/>
      <c r="C35" s="44" t="s">
        <v>199</v>
      </c>
      <c r="D35" s="44"/>
      <c r="E35" s="84"/>
      <c r="F35" s="44"/>
      <c r="G35" s="84"/>
      <c r="H35" s="44"/>
      <c r="I35" s="84"/>
      <c r="J35" s="44"/>
      <c r="K35" s="84"/>
      <c r="L35" s="44"/>
      <c r="M35" s="59"/>
      <c r="N35" s="59"/>
      <c r="O35" s="83"/>
      <c r="P35" s="59"/>
    </row>
  </sheetData>
  <sheetProtection/>
  <mergeCells count="20">
    <mergeCell ref="O11:P12"/>
    <mergeCell ref="A33:L33"/>
    <mergeCell ref="A32:L32"/>
    <mergeCell ref="A9:P9"/>
    <mergeCell ref="A30:P30"/>
    <mergeCell ref="M11:M13"/>
    <mergeCell ref="N11:N13"/>
    <mergeCell ref="D12:D13"/>
    <mergeCell ref="E12:F12"/>
    <mergeCell ref="I12:J12"/>
    <mergeCell ref="A3:D3"/>
    <mergeCell ref="A4:D4"/>
    <mergeCell ref="A5:D5"/>
    <mergeCell ref="A6:D6"/>
    <mergeCell ref="A11:A13"/>
    <mergeCell ref="B11:C12"/>
    <mergeCell ref="D11:L11"/>
    <mergeCell ref="G12:H12"/>
    <mergeCell ref="K12:L12"/>
    <mergeCell ref="A7:D7"/>
  </mergeCells>
  <printOptions/>
  <pageMargins left="0.1968503937007874" right="0.1968503937007874" top="0" bottom="0" header="0.5118110236220472" footer="0.5118110236220472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1">
      <selection activeCell="R7" sqref="R5:R7"/>
    </sheetView>
  </sheetViews>
  <sheetFormatPr defaultColWidth="9.00390625" defaultRowHeight="12.75"/>
  <cols>
    <col min="1" max="1" width="3.75390625" style="28" customWidth="1"/>
    <col min="2" max="2" width="6.625" style="28" customWidth="1"/>
    <col min="3" max="3" width="6.125" style="28" customWidth="1"/>
    <col min="4" max="4" width="9.25390625" style="28" customWidth="1"/>
    <col min="5" max="5" width="8.25390625" style="28" hidden="1" customWidth="1"/>
    <col min="6" max="6" width="7.625" style="28" hidden="1" customWidth="1"/>
    <col min="7" max="7" width="6.375" style="28" customWidth="1"/>
    <col min="8" max="8" width="6.125" style="28" customWidth="1"/>
    <col min="9" max="9" width="6.625" style="28" customWidth="1"/>
    <col min="10" max="10" width="5.375" style="28" customWidth="1"/>
    <col min="11" max="11" width="6.00390625" style="28" customWidth="1"/>
    <col min="12" max="12" width="6.25390625" style="28" customWidth="1"/>
    <col min="13" max="13" width="6.375" style="28" customWidth="1"/>
    <col min="14" max="14" width="6.25390625" style="28" customWidth="1"/>
    <col min="15" max="15" width="5.75390625" style="28" customWidth="1"/>
    <col min="16" max="16" width="6.625" style="28" customWidth="1"/>
    <col min="17" max="16384" width="9.125" style="28" customWidth="1"/>
  </cols>
  <sheetData>
    <row r="1" spans="9:16" ht="12.75">
      <c r="I1" s="114" t="s">
        <v>167</v>
      </c>
      <c r="J1" s="114"/>
      <c r="K1" s="114"/>
      <c r="L1" s="114"/>
      <c r="M1" s="114"/>
      <c r="N1" s="114"/>
      <c r="O1" s="114"/>
      <c r="P1" s="114"/>
    </row>
    <row r="2" spans="1:16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1" customFormat="1" ht="12.75">
      <c r="A3" s="115" t="s">
        <v>194</v>
      </c>
      <c r="B3" s="115"/>
      <c r="C3" s="115"/>
      <c r="D3" s="115"/>
      <c r="E3" s="115" t="s">
        <v>194</v>
      </c>
      <c r="F3" s="115"/>
      <c r="G3" s="115"/>
      <c r="H3" s="115"/>
      <c r="I3" s="115" t="s">
        <v>194</v>
      </c>
      <c r="J3" s="115"/>
      <c r="K3" s="115"/>
      <c r="L3" s="115"/>
      <c r="M3" s="115" t="s">
        <v>194</v>
      </c>
      <c r="N3" s="115"/>
      <c r="O3" s="115"/>
      <c r="P3" s="115"/>
    </row>
    <row r="4" spans="1:16" s="1" customFormat="1" ht="12.75">
      <c r="A4" s="115" t="s">
        <v>195</v>
      </c>
      <c r="B4" s="115"/>
      <c r="C4" s="115"/>
      <c r="D4" s="115"/>
      <c r="E4" s="115" t="s">
        <v>195</v>
      </c>
      <c r="F4" s="115"/>
      <c r="G4" s="115"/>
      <c r="H4" s="115"/>
      <c r="I4" s="115" t="s">
        <v>195</v>
      </c>
      <c r="J4" s="115"/>
      <c r="K4" s="115"/>
      <c r="L4" s="115"/>
      <c r="M4" s="115" t="s">
        <v>195</v>
      </c>
      <c r="N4" s="115"/>
      <c r="O4" s="115"/>
      <c r="P4" s="115"/>
    </row>
    <row r="5" spans="1:16" s="1" customFormat="1" ht="12.75">
      <c r="A5" s="116" t="s">
        <v>197</v>
      </c>
      <c r="B5" s="116"/>
      <c r="C5" s="116"/>
      <c r="D5" s="116"/>
      <c r="E5" s="116" t="s">
        <v>197</v>
      </c>
      <c r="F5" s="116"/>
      <c r="G5" s="116"/>
      <c r="H5" s="116"/>
      <c r="I5" s="116" t="s">
        <v>197</v>
      </c>
      <c r="J5" s="116"/>
      <c r="K5" s="116"/>
      <c r="L5" s="116"/>
      <c r="M5" s="116" t="s">
        <v>197</v>
      </c>
      <c r="N5" s="116"/>
      <c r="O5" s="116"/>
      <c r="P5" s="116"/>
    </row>
    <row r="6" spans="1:16" s="1" customFormat="1" ht="12.75">
      <c r="A6" s="116" t="s">
        <v>196</v>
      </c>
      <c r="B6" s="116"/>
      <c r="C6" s="116"/>
      <c r="D6" s="116"/>
      <c r="E6" s="116" t="s">
        <v>196</v>
      </c>
      <c r="F6" s="116"/>
      <c r="G6" s="116"/>
      <c r="H6" s="116"/>
      <c r="I6" s="116" t="s">
        <v>196</v>
      </c>
      <c r="J6" s="116"/>
      <c r="K6" s="116"/>
      <c r="L6" s="116"/>
      <c r="M6" s="116" t="s">
        <v>196</v>
      </c>
      <c r="N6" s="116"/>
      <c r="O6" s="116"/>
      <c r="P6" s="116"/>
    </row>
    <row r="7" spans="1:16" s="1" customFormat="1" ht="12.75">
      <c r="A7" s="116" t="s">
        <v>198</v>
      </c>
      <c r="B7" s="116"/>
      <c r="C7" s="116"/>
      <c r="D7" s="116"/>
      <c r="E7" s="116" t="s">
        <v>198</v>
      </c>
      <c r="F7" s="116"/>
      <c r="G7" s="116"/>
      <c r="H7" s="116"/>
      <c r="I7" s="116" t="s">
        <v>198</v>
      </c>
      <c r="J7" s="116"/>
      <c r="K7" s="116"/>
      <c r="L7" s="116"/>
      <c r="M7" s="116" t="s">
        <v>198</v>
      </c>
      <c r="N7" s="116"/>
      <c r="O7" s="116"/>
      <c r="P7" s="116"/>
    </row>
    <row r="8" spans="1:16" s="1" customFormat="1" ht="12.7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12.75">
      <c r="A9" s="125" t="s">
        <v>52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</row>
    <row r="10" spans="1:16" ht="12.75">
      <c r="A10" s="125" t="s">
        <v>166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</row>
    <row r="11" spans="1:16" s="30" customFormat="1" ht="12.75">
      <c r="A11" s="118" t="s">
        <v>53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50"/>
      <c r="P11" s="50"/>
    </row>
    <row r="12" spans="1:16" s="30" customFormat="1" ht="12.75">
      <c r="A12" s="117" t="s">
        <v>54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50"/>
      <c r="P12" s="50"/>
    </row>
    <row r="13" spans="1:16" s="30" customFormat="1" ht="12.75">
      <c r="A13" s="117" t="s">
        <v>55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50"/>
      <c r="P13" s="50"/>
    </row>
    <row r="14" spans="1:16" s="30" customFormat="1" ht="12.75">
      <c r="A14" s="117" t="s">
        <v>56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50"/>
      <c r="P14" s="50"/>
    </row>
    <row r="15" spans="1:16" s="30" customFormat="1" ht="12.75">
      <c r="A15" s="117" t="s">
        <v>57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50"/>
      <c r="P15" s="50"/>
    </row>
    <row r="16" spans="1:16" s="30" customFormat="1" ht="12.75">
      <c r="A16" s="117" t="s">
        <v>58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50"/>
      <c r="P16" s="50"/>
    </row>
    <row r="17" spans="1:16" s="30" customFormat="1" ht="12.75">
      <c r="A17" s="117" t="s">
        <v>59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50"/>
      <c r="P17" s="50"/>
    </row>
    <row r="18" spans="1:16" s="30" customFormat="1" ht="12.75">
      <c r="A18" s="117" t="s">
        <v>60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52"/>
      <c r="P18" s="52"/>
    </row>
    <row r="19" spans="1:16" ht="12.75">
      <c r="A19" s="51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0" spans="1:16" s="31" customFormat="1" ht="38.25" customHeight="1">
      <c r="A20" s="123" t="s">
        <v>61</v>
      </c>
      <c r="B20" s="123" t="s">
        <v>62</v>
      </c>
      <c r="C20" s="123" t="s">
        <v>63</v>
      </c>
      <c r="D20" s="123" t="s">
        <v>64</v>
      </c>
      <c r="E20" s="123" t="s">
        <v>65</v>
      </c>
      <c r="F20" s="123" t="s">
        <v>66</v>
      </c>
      <c r="G20" s="123" t="s">
        <v>67</v>
      </c>
      <c r="H20" s="123" t="s">
        <v>68</v>
      </c>
      <c r="I20" s="122" t="s">
        <v>69</v>
      </c>
      <c r="J20" s="122"/>
      <c r="K20" s="122" t="s">
        <v>70</v>
      </c>
      <c r="L20" s="122"/>
      <c r="M20" s="122" t="s">
        <v>71</v>
      </c>
      <c r="N20" s="122"/>
      <c r="O20" s="122" t="s">
        <v>72</v>
      </c>
      <c r="P20" s="122"/>
    </row>
    <row r="21" spans="1:16" s="32" customFormat="1" ht="57.75" customHeight="1">
      <c r="A21" s="124"/>
      <c r="B21" s="124"/>
      <c r="C21" s="124"/>
      <c r="D21" s="124"/>
      <c r="E21" s="124"/>
      <c r="F21" s="124"/>
      <c r="G21" s="124"/>
      <c r="H21" s="124"/>
      <c r="I21" s="53" t="s">
        <v>73</v>
      </c>
      <c r="J21" s="53" t="s">
        <v>74</v>
      </c>
      <c r="K21" s="53" t="s">
        <v>73</v>
      </c>
      <c r="L21" s="53" t="s">
        <v>92</v>
      </c>
      <c r="M21" s="53" t="s">
        <v>73</v>
      </c>
      <c r="N21" s="53" t="s">
        <v>92</v>
      </c>
      <c r="O21" s="53" t="s">
        <v>73</v>
      </c>
      <c r="P21" s="53" t="s">
        <v>92</v>
      </c>
    </row>
    <row r="22" spans="1:16" s="29" customFormat="1" ht="12.75">
      <c r="A22" s="54" t="s">
        <v>75</v>
      </c>
      <c r="B22" s="54" t="s">
        <v>76</v>
      </c>
      <c r="C22" s="54" t="s">
        <v>77</v>
      </c>
      <c r="D22" s="54" t="s">
        <v>78</v>
      </c>
      <c r="E22" s="54" t="s">
        <v>79</v>
      </c>
      <c r="F22" s="54" t="s">
        <v>80</v>
      </c>
      <c r="G22" s="55" t="s">
        <v>81</v>
      </c>
      <c r="H22" s="55" t="s">
        <v>82</v>
      </c>
      <c r="I22" s="55" t="s">
        <v>83</v>
      </c>
      <c r="J22" s="55" t="s">
        <v>84</v>
      </c>
      <c r="K22" s="55" t="s">
        <v>85</v>
      </c>
      <c r="L22" s="55" t="s">
        <v>86</v>
      </c>
      <c r="M22" s="55" t="s">
        <v>87</v>
      </c>
      <c r="N22" s="55" t="s">
        <v>88</v>
      </c>
      <c r="O22" s="55" t="s">
        <v>89</v>
      </c>
      <c r="P22" s="55" t="s">
        <v>90</v>
      </c>
    </row>
    <row r="23" spans="1:16" s="10" customFormat="1" ht="16.5">
      <c r="A23" s="53">
        <v>1</v>
      </c>
      <c r="B23" s="53">
        <v>2016</v>
      </c>
      <c r="C23" s="53">
        <v>8</v>
      </c>
      <c r="D23" s="53" t="s">
        <v>168</v>
      </c>
      <c r="E23" s="53"/>
      <c r="F23" s="53"/>
      <c r="G23" s="53">
        <v>2016</v>
      </c>
      <c r="H23" s="53">
        <v>8</v>
      </c>
      <c r="I23" s="53">
        <v>338356.22</v>
      </c>
      <c r="J23" s="53">
        <v>1117</v>
      </c>
      <c r="K23" s="53"/>
      <c r="L23" s="53"/>
      <c r="M23" s="53"/>
      <c r="N23" s="53"/>
      <c r="O23" s="53"/>
      <c r="P23" s="53"/>
    </row>
    <row r="24" spans="1:16" s="10" customFormat="1" ht="12.75">
      <c r="A24" s="53">
        <v>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16" s="10" customFormat="1" ht="12.75">
      <c r="A25" s="53">
        <v>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s="10" customFormat="1" ht="12.75">
      <c r="A26" s="53">
        <v>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spans="1:16" s="10" customFormat="1" ht="12.75">
      <c r="A27" s="53">
        <v>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</row>
    <row r="28" spans="1:16" s="10" customFormat="1" ht="12.75">
      <c r="A28" s="53">
        <v>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</row>
    <row r="29" spans="1:16" s="13" customFormat="1" ht="12.75">
      <c r="A29" s="119" t="s">
        <v>91</v>
      </c>
      <c r="B29" s="120"/>
      <c r="C29" s="120"/>
      <c r="D29" s="120"/>
      <c r="E29" s="120"/>
      <c r="F29" s="120"/>
      <c r="G29" s="120"/>
      <c r="H29" s="121"/>
      <c r="I29" s="56">
        <f>SUM(I23:I28)</f>
        <v>338356.22</v>
      </c>
      <c r="J29" s="56">
        <f aca="true" t="shared" si="0" ref="J29:P29">SUM(J23:J28)</f>
        <v>1117</v>
      </c>
      <c r="K29" s="56">
        <f t="shared" si="0"/>
        <v>0</v>
      </c>
      <c r="L29" s="56">
        <f t="shared" si="0"/>
        <v>0</v>
      </c>
      <c r="M29" s="56">
        <f t="shared" si="0"/>
        <v>0</v>
      </c>
      <c r="N29" s="56">
        <f t="shared" si="0"/>
        <v>0</v>
      </c>
      <c r="O29" s="56">
        <f t="shared" si="0"/>
        <v>0</v>
      </c>
      <c r="P29" s="56">
        <f t="shared" si="0"/>
        <v>0</v>
      </c>
    </row>
    <row r="30" spans="1:16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ht="15.75" customHeight="1">
      <c r="A31" s="113" t="s">
        <v>201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48"/>
      <c r="M31" s="48"/>
      <c r="N31" s="48"/>
      <c r="O31" s="48"/>
      <c r="P31" s="48"/>
    </row>
    <row r="32" spans="1:16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1:16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</sheetData>
  <sheetProtection/>
  <mergeCells count="30">
    <mergeCell ref="O20:P20"/>
    <mergeCell ref="A9:P9"/>
    <mergeCell ref="A10:P10"/>
    <mergeCell ref="A20:A21"/>
    <mergeCell ref="B20:B21"/>
    <mergeCell ref="C20:C21"/>
    <mergeCell ref="D20:D21"/>
    <mergeCell ref="E20:E21"/>
    <mergeCell ref="F20:F21"/>
    <mergeCell ref="G20:G21"/>
    <mergeCell ref="A13:N13"/>
    <mergeCell ref="A14:N14"/>
    <mergeCell ref="A6:P6"/>
    <mergeCell ref="A7:P7"/>
    <mergeCell ref="A29:H29"/>
    <mergeCell ref="I20:J20"/>
    <mergeCell ref="K20:L20"/>
    <mergeCell ref="M20:N20"/>
    <mergeCell ref="H20:H21"/>
    <mergeCell ref="A18:N18"/>
    <mergeCell ref="A31:K31"/>
    <mergeCell ref="I1:P1"/>
    <mergeCell ref="A3:P3"/>
    <mergeCell ref="A4:P4"/>
    <mergeCell ref="A5:P5"/>
    <mergeCell ref="A15:N15"/>
    <mergeCell ref="A16:N16"/>
    <mergeCell ref="A17:N17"/>
    <mergeCell ref="A11:N11"/>
    <mergeCell ref="A12:N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15.00390625" style="22" customWidth="1"/>
    <col min="2" max="2" width="12.875" style="22" customWidth="1"/>
    <col min="3" max="3" width="12.00390625" style="22" customWidth="1"/>
    <col min="4" max="4" width="10.875" style="22" customWidth="1"/>
    <col min="5" max="5" width="11.25390625" style="22" customWidth="1"/>
    <col min="6" max="6" width="11.625" style="22" customWidth="1"/>
    <col min="7" max="16384" width="9.125" style="22" customWidth="1"/>
  </cols>
  <sheetData>
    <row r="1" spans="1:16" s="28" customFormat="1" ht="12.75" customHeight="1">
      <c r="A1" s="126" t="s">
        <v>169</v>
      </c>
      <c r="B1" s="126"/>
      <c r="C1" s="126"/>
      <c r="D1" s="126"/>
      <c r="E1" s="126"/>
      <c r="F1" s="126"/>
      <c r="G1" s="57"/>
      <c r="H1" s="57"/>
      <c r="I1" s="57"/>
      <c r="J1" s="57"/>
      <c r="K1" s="57"/>
      <c r="L1" s="57"/>
      <c r="M1" s="57"/>
      <c r="N1" s="42"/>
      <c r="O1" s="42"/>
      <c r="P1" s="42"/>
    </row>
    <row r="2" spans="1:16" s="28" customFormat="1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1" customFormat="1" ht="12.75">
      <c r="A3" s="105" t="s">
        <v>194</v>
      </c>
      <c r="B3" s="105"/>
      <c r="C3" s="105"/>
      <c r="D3" s="105"/>
      <c r="E3" s="105" t="s">
        <v>194</v>
      </c>
      <c r="F3" s="105"/>
      <c r="G3" s="105"/>
      <c r="H3" s="105"/>
      <c r="I3" s="105" t="s">
        <v>194</v>
      </c>
      <c r="J3" s="105"/>
      <c r="K3" s="105"/>
      <c r="L3" s="105"/>
      <c r="M3" s="105" t="s">
        <v>194</v>
      </c>
      <c r="N3" s="105"/>
      <c r="O3" s="105"/>
      <c r="P3" s="105"/>
    </row>
    <row r="4" spans="1:16" s="1" customFormat="1" ht="12.75">
      <c r="A4" s="105" t="s">
        <v>195</v>
      </c>
      <c r="B4" s="105"/>
      <c r="C4" s="105"/>
      <c r="D4" s="105"/>
      <c r="E4" s="105" t="s">
        <v>195</v>
      </c>
      <c r="F4" s="105"/>
      <c r="G4" s="105"/>
      <c r="H4" s="105"/>
      <c r="I4" s="105" t="s">
        <v>195</v>
      </c>
      <c r="J4" s="105"/>
      <c r="K4" s="105"/>
      <c r="L4" s="105"/>
      <c r="M4" s="105" t="s">
        <v>195</v>
      </c>
      <c r="N4" s="105"/>
      <c r="O4" s="105"/>
      <c r="P4" s="105"/>
    </row>
    <row r="5" spans="1:16" s="1" customFormat="1" ht="12.75">
      <c r="A5" s="106" t="s">
        <v>197</v>
      </c>
      <c r="B5" s="106"/>
      <c r="C5" s="106"/>
      <c r="D5" s="106"/>
      <c r="E5" s="106" t="s">
        <v>197</v>
      </c>
      <c r="F5" s="106"/>
      <c r="G5" s="106"/>
      <c r="H5" s="106"/>
      <c r="I5" s="106" t="s">
        <v>197</v>
      </c>
      <c r="J5" s="106"/>
      <c r="K5" s="106"/>
      <c r="L5" s="106"/>
      <c r="M5" s="106" t="s">
        <v>197</v>
      </c>
      <c r="N5" s="106"/>
      <c r="O5" s="106"/>
      <c r="P5" s="106"/>
    </row>
    <row r="6" spans="1:16" s="1" customFormat="1" ht="12.75">
      <c r="A6" s="106" t="s">
        <v>196</v>
      </c>
      <c r="B6" s="106"/>
      <c r="C6" s="106"/>
      <c r="D6" s="106"/>
      <c r="E6" s="106" t="s">
        <v>196</v>
      </c>
      <c r="F6" s="106"/>
      <c r="G6" s="106"/>
      <c r="H6" s="106"/>
      <c r="I6" s="106" t="s">
        <v>196</v>
      </c>
      <c r="J6" s="106"/>
      <c r="K6" s="106"/>
      <c r="L6" s="106"/>
      <c r="M6" s="106" t="s">
        <v>196</v>
      </c>
      <c r="N6" s="106"/>
      <c r="O6" s="106"/>
      <c r="P6" s="106"/>
    </row>
    <row r="7" spans="1:16" s="1" customFormat="1" ht="12.75">
      <c r="A7" s="106" t="s">
        <v>198</v>
      </c>
      <c r="B7" s="106"/>
      <c r="C7" s="106"/>
      <c r="D7" s="106"/>
      <c r="E7" s="106" t="s">
        <v>198</v>
      </c>
      <c r="F7" s="106"/>
      <c r="G7" s="106"/>
      <c r="H7" s="106"/>
      <c r="I7" s="106" t="s">
        <v>198</v>
      </c>
      <c r="J7" s="106"/>
      <c r="K7" s="106"/>
      <c r="L7" s="106"/>
      <c r="M7" s="106" t="s">
        <v>198</v>
      </c>
      <c r="N7" s="106"/>
      <c r="O7" s="106"/>
      <c r="P7" s="106"/>
    </row>
    <row r="8" spans="1:16" ht="12.75" customHeight="1">
      <c r="A8" s="127" t="s">
        <v>106</v>
      </c>
      <c r="B8" s="127"/>
      <c r="C8" s="128"/>
      <c r="D8" s="128"/>
      <c r="E8" s="12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 ht="12.75" customHeight="1">
      <c r="A9" s="58"/>
      <c r="B9" s="58"/>
      <c r="C9" s="43"/>
      <c r="D9" s="43"/>
      <c r="E9" s="43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2.75" customHeight="1">
      <c r="A10" s="128" t="s">
        <v>170</v>
      </c>
      <c r="B10" s="128"/>
      <c r="C10" s="128"/>
      <c r="D10" s="128"/>
      <c r="E10" s="128"/>
      <c r="F10" s="12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6" ht="12.7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6" s="10" customFormat="1" ht="56.25" customHeight="1">
      <c r="A12" s="129" t="s">
        <v>50</v>
      </c>
      <c r="B12" s="131" t="s">
        <v>107</v>
      </c>
      <c r="C12" s="132"/>
      <c r="D12" s="131" t="s">
        <v>108</v>
      </c>
      <c r="E12" s="132"/>
      <c r="F12" s="129" t="s">
        <v>109</v>
      </c>
      <c r="G12" s="59"/>
      <c r="H12" s="59"/>
      <c r="I12" s="59"/>
      <c r="J12" s="59"/>
      <c r="K12" s="59"/>
      <c r="L12" s="59"/>
      <c r="M12" s="59"/>
      <c r="N12" s="59"/>
      <c r="O12" s="59"/>
      <c r="P12" s="59"/>
    </row>
    <row r="13" spans="1:16" s="10" customFormat="1" ht="21" customHeight="1">
      <c r="A13" s="130"/>
      <c r="B13" s="45" t="s">
        <v>110</v>
      </c>
      <c r="C13" s="45" t="s">
        <v>111</v>
      </c>
      <c r="D13" s="45" t="s">
        <v>110</v>
      </c>
      <c r="E13" s="45" t="s">
        <v>111</v>
      </c>
      <c r="F13" s="130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6" ht="12.75">
      <c r="A14" s="45" t="s">
        <v>112</v>
      </c>
      <c r="B14" s="45">
        <v>0</v>
      </c>
      <c r="C14" s="45">
        <v>0</v>
      </c>
      <c r="D14" s="45">
        <v>0</v>
      </c>
      <c r="E14" s="45">
        <v>0</v>
      </c>
      <c r="F14" s="45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45" t="s">
        <v>113</v>
      </c>
      <c r="B15" s="45">
        <v>0</v>
      </c>
      <c r="C15" s="45">
        <v>0</v>
      </c>
      <c r="D15" s="45">
        <v>0</v>
      </c>
      <c r="E15" s="45">
        <v>0</v>
      </c>
      <c r="F15" s="45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1:16" ht="12.75">
      <c r="A16" s="45" t="s">
        <v>114</v>
      </c>
      <c r="B16" s="45">
        <v>0</v>
      </c>
      <c r="C16" s="45">
        <v>0</v>
      </c>
      <c r="D16" s="45">
        <v>0</v>
      </c>
      <c r="E16" s="45">
        <v>0</v>
      </c>
      <c r="F16" s="45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1:16" ht="12.75">
      <c r="A17" s="45" t="s">
        <v>115</v>
      </c>
      <c r="B17" s="45">
        <v>0</v>
      </c>
      <c r="C17" s="45">
        <v>0</v>
      </c>
      <c r="D17" s="45">
        <v>0</v>
      </c>
      <c r="E17" s="45">
        <v>0</v>
      </c>
      <c r="F17" s="45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6" ht="12.75">
      <c r="A18" s="45" t="s">
        <v>116</v>
      </c>
      <c r="B18" s="45">
        <v>0</v>
      </c>
      <c r="C18" s="45">
        <v>0</v>
      </c>
      <c r="D18" s="45">
        <v>0</v>
      </c>
      <c r="E18" s="45">
        <v>0</v>
      </c>
      <c r="F18" s="45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ht="12.75">
      <c r="A19" s="45" t="s">
        <v>117</v>
      </c>
      <c r="B19" s="45">
        <v>0</v>
      </c>
      <c r="C19" s="45">
        <v>0</v>
      </c>
      <c r="D19" s="45">
        <v>0</v>
      </c>
      <c r="E19" s="45">
        <v>0</v>
      </c>
      <c r="F19" s="45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6" ht="12.75">
      <c r="A20" s="45" t="s">
        <v>118</v>
      </c>
      <c r="B20" s="45">
        <v>0</v>
      </c>
      <c r="C20" s="45">
        <v>0</v>
      </c>
      <c r="D20" s="45">
        <v>0</v>
      </c>
      <c r="E20" s="45">
        <v>0</v>
      </c>
      <c r="F20" s="45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6" ht="12.75">
      <c r="A21" s="45" t="s">
        <v>119</v>
      </c>
      <c r="B21" s="45">
        <v>0</v>
      </c>
      <c r="C21" s="45">
        <v>0</v>
      </c>
      <c r="D21" s="45">
        <v>0</v>
      </c>
      <c r="E21" s="45">
        <v>0</v>
      </c>
      <c r="F21" s="45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ht="12.75">
      <c r="A22" s="45" t="s">
        <v>120</v>
      </c>
      <c r="B22" s="45">
        <v>0</v>
      </c>
      <c r="C22" s="45">
        <v>0</v>
      </c>
      <c r="D22" s="45">
        <v>0</v>
      </c>
      <c r="E22" s="45">
        <v>0</v>
      </c>
      <c r="F22" s="45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12.75">
      <c r="A23" s="45" t="s">
        <v>121</v>
      </c>
      <c r="B23" s="45">
        <v>0</v>
      </c>
      <c r="C23" s="45">
        <v>0</v>
      </c>
      <c r="D23" s="45">
        <v>0</v>
      </c>
      <c r="E23" s="45">
        <v>0</v>
      </c>
      <c r="F23" s="45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16" ht="12.75">
      <c r="A24" s="45" t="s">
        <v>122</v>
      </c>
      <c r="B24" s="45">
        <v>0</v>
      </c>
      <c r="C24" s="45">
        <v>0</v>
      </c>
      <c r="D24" s="45">
        <v>0</v>
      </c>
      <c r="E24" s="45">
        <v>0</v>
      </c>
      <c r="F24" s="45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 ht="12.75">
      <c r="A25" s="47" t="s">
        <v>91</v>
      </c>
      <c r="B25" s="47">
        <v>0</v>
      </c>
      <c r="C25" s="47">
        <v>0</v>
      </c>
      <c r="D25" s="47">
        <v>0</v>
      </c>
      <c r="E25" s="47">
        <v>0</v>
      </c>
      <c r="F25" s="47">
        <f>SUM(F14:F24)</f>
        <v>0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</row>
    <row r="26" spans="1:16" ht="12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1:16" ht="12.75">
      <c r="A27" s="60" t="s">
        <v>21</v>
      </c>
      <c r="B27" s="60" t="s">
        <v>199</v>
      </c>
      <c r="C27" s="60"/>
      <c r="D27" s="60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6" ht="12.75">
      <c r="A28" s="61"/>
      <c r="B28" s="61"/>
      <c r="C28" s="61"/>
      <c r="D28" s="61"/>
      <c r="E28" s="61"/>
      <c r="F28" s="61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1:16" ht="12.75">
      <c r="A29" s="61"/>
      <c r="B29" s="61"/>
      <c r="C29" s="61"/>
      <c r="D29" s="61"/>
      <c r="E29" s="61"/>
      <c r="F29" s="61"/>
      <c r="G29" s="58"/>
      <c r="H29" s="58"/>
      <c r="I29" s="58"/>
      <c r="J29" s="58"/>
      <c r="K29" s="58"/>
      <c r="L29" s="58"/>
      <c r="M29" s="58"/>
      <c r="N29" s="58"/>
      <c r="O29" s="58"/>
      <c r="P29" s="58"/>
    </row>
    <row r="30" spans="1:16" ht="12.75">
      <c r="A30" s="61"/>
      <c r="B30" s="61"/>
      <c r="C30" s="61"/>
      <c r="D30" s="61"/>
      <c r="E30" s="61"/>
      <c r="F30" s="61"/>
      <c r="G30" s="58"/>
      <c r="H30" s="58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/>
      <c r="B31" s="61"/>
      <c r="C31" s="61"/>
      <c r="D31" s="61"/>
      <c r="E31" s="61"/>
      <c r="F31" s="61"/>
      <c r="G31" s="58"/>
      <c r="H31" s="58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/>
      <c r="B32" s="61"/>
      <c r="C32" s="61"/>
      <c r="D32" s="61"/>
      <c r="E32" s="61"/>
      <c r="F32" s="61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/>
      <c r="B33" s="61"/>
      <c r="C33" s="61"/>
      <c r="D33" s="61"/>
      <c r="E33" s="61"/>
      <c r="F33" s="61"/>
      <c r="G33" s="58"/>
      <c r="H33" s="58"/>
      <c r="I33" s="58"/>
      <c r="J33" s="58"/>
      <c r="K33" s="58"/>
      <c r="L33" s="58"/>
      <c r="M33" s="58"/>
      <c r="N33" s="58"/>
      <c r="O33" s="58"/>
      <c r="P33" s="58"/>
    </row>
    <row r="34" spans="1:16" ht="12.75">
      <c r="A34" s="61"/>
      <c r="B34" s="61"/>
      <c r="C34" s="61"/>
      <c r="D34" s="61"/>
      <c r="E34" s="61"/>
      <c r="F34" s="61"/>
      <c r="G34" s="58"/>
      <c r="H34" s="58"/>
      <c r="I34" s="58"/>
      <c r="J34" s="58"/>
      <c r="K34" s="58"/>
      <c r="L34" s="58"/>
      <c r="M34" s="58"/>
      <c r="N34" s="58"/>
      <c r="O34" s="58"/>
      <c r="P34" s="58"/>
    </row>
  </sheetData>
  <sheetProtection/>
  <mergeCells count="13">
    <mergeCell ref="A8:B8"/>
    <mergeCell ref="C8:E8"/>
    <mergeCell ref="A10:F10"/>
    <mergeCell ref="A12:A13"/>
    <mergeCell ref="B12:C12"/>
    <mergeCell ref="D12:E12"/>
    <mergeCell ref="F12:F13"/>
    <mergeCell ref="A6:P6"/>
    <mergeCell ref="A7:P7"/>
    <mergeCell ref="A1:F1"/>
    <mergeCell ref="A3:P3"/>
    <mergeCell ref="A4:P4"/>
    <mergeCell ref="A5:P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5" zoomScaleNormal="75" zoomScalePageLayoutView="0" workbookViewId="0" topLeftCell="A14">
      <selection activeCell="L14" sqref="L14"/>
    </sheetView>
  </sheetViews>
  <sheetFormatPr defaultColWidth="9.00390625" defaultRowHeight="12.75"/>
  <cols>
    <col min="1" max="1" width="3.75390625" style="2" customWidth="1"/>
    <col min="2" max="2" width="12.25390625" style="1" customWidth="1"/>
    <col min="3" max="3" width="11.875" style="1" customWidth="1"/>
    <col min="4" max="4" width="10.75390625" style="1" customWidth="1"/>
    <col min="5" max="5" width="5.25390625" style="1" customWidth="1"/>
    <col min="6" max="6" width="5.75390625" style="1" customWidth="1"/>
    <col min="7" max="7" width="7.125" style="1" customWidth="1"/>
    <col min="8" max="8" width="9.00390625" style="1" customWidth="1"/>
    <col min="9" max="9" width="6.875" style="1" customWidth="1"/>
    <col min="10" max="10" width="7.25390625" style="1" customWidth="1"/>
    <col min="11" max="15" width="9.125" style="1" customWidth="1"/>
    <col min="16" max="17" width="5.875" style="1" customWidth="1"/>
    <col min="18" max="18" width="6.125" style="1" customWidth="1"/>
    <col min="19" max="16384" width="9.125" style="1" customWidth="1"/>
  </cols>
  <sheetData>
    <row r="1" spans="1:18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85" t="s">
        <v>171</v>
      </c>
    </row>
    <row r="2" spans="1:18" ht="12.75">
      <c r="A2" s="61"/>
      <c r="B2" s="61"/>
      <c r="C2" s="85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2.75">
      <c r="A3" s="105" t="s">
        <v>194</v>
      </c>
      <c r="B3" s="105"/>
      <c r="C3" s="105"/>
      <c r="D3" s="105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12.75">
      <c r="A4" s="105" t="s">
        <v>195</v>
      </c>
      <c r="B4" s="105"/>
      <c r="C4" s="105"/>
      <c r="D4" s="105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ht="12.75">
      <c r="A5" s="106" t="s">
        <v>197</v>
      </c>
      <c r="B5" s="106"/>
      <c r="C5" s="106"/>
      <c r="D5" s="106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12.75">
      <c r="A6" s="106" t="s">
        <v>196</v>
      </c>
      <c r="B6" s="106"/>
      <c r="C6" s="106"/>
      <c r="D6" s="106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ht="12.75">
      <c r="A7" s="106" t="s">
        <v>198</v>
      </c>
      <c r="B7" s="106"/>
      <c r="C7" s="106"/>
      <c r="D7" s="106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15.75" customHeight="1">
      <c r="A8" s="86"/>
      <c r="B8" s="86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8" s="23" customFormat="1" ht="12.75">
      <c r="A9" s="128" t="s">
        <v>123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</row>
    <row r="10" spans="1:18" s="23" customFormat="1" ht="12.75">
      <c r="A10" s="87"/>
      <c r="B10" s="88"/>
      <c r="C10" s="89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s="23" customFormat="1" ht="12.75">
      <c r="A11" s="86" t="s">
        <v>124</v>
      </c>
      <c r="B11" s="90"/>
      <c r="C11" s="91"/>
      <c r="D11" s="89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s="23" customFormat="1" ht="12.75">
      <c r="A12" s="91" t="s">
        <v>125</v>
      </c>
      <c r="B12" s="90"/>
      <c r="C12" s="91"/>
      <c r="D12" s="89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8" s="23" customFormat="1" ht="12.75">
      <c r="A13" s="91" t="s">
        <v>126</v>
      </c>
      <c r="B13" s="90"/>
      <c r="C13" s="91"/>
      <c r="D13" s="89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1:18" s="23" customFormat="1" ht="12.75">
      <c r="A14" s="91" t="s">
        <v>127</v>
      </c>
      <c r="B14" s="90"/>
      <c r="C14" s="91"/>
      <c r="D14" s="89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</row>
    <row r="15" spans="1:18" s="23" customFormat="1" ht="12.75">
      <c r="A15" s="91" t="s">
        <v>128</v>
      </c>
      <c r="B15" s="90"/>
      <c r="C15" s="91"/>
      <c r="D15" s="89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1:18" s="23" customFormat="1" ht="12.75">
      <c r="A16" s="91" t="s">
        <v>129</v>
      </c>
      <c r="B16" s="90"/>
      <c r="C16" s="91"/>
      <c r="D16" s="89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s="23" customFormat="1" ht="12.75">
      <c r="A17" s="91" t="s">
        <v>130</v>
      </c>
      <c r="B17" s="90"/>
      <c r="C17" s="91"/>
      <c r="D17" s="89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91" t="s">
        <v>131</v>
      </c>
      <c r="B18" s="92"/>
      <c r="C18" s="92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12.75">
      <c r="A19" s="86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</row>
    <row r="20" spans="1:18" ht="12.75" customHeight="1">
      <c r="A20" s="129" t="s">
        <v>61</v>
      </c>
      <c r="B20" s="129" t="s">
        <v>124</v>
      </c>
      <c r="C20" s="129" t="s">
        <v>132</v>
      </c>
      <c r="D20" s="129" t="s">
        <v>133</v>
      </c>
      <c r="E20" s="131" t="s">
        <v>50</v>
      </c>
      <c r="F20" s="132"/>
      <c r="G20" s="129" t="s">
        <v>51</v>
      </c>
      <c r="H20" s="129" t="s">
        <v>134</v>
      </c>
      <c r="I20" s="129" t="s">
        <v>49</v>
      </c>
      <c r="J20" s="129" t="s">
        <v>135</v>
      </c>
      <c r="K20" s="131" t="s">
        <v>136</v>
      </c>
      <c r="L20" s="133"/>
      <c r="M20" s="133"/>
      <c r="N20" s="133"/>
      <c r="O20" s="133"/>
      <c r="P20" s="133"/>
      <c r="Q20" s="132"/>
      <c r="R20" s="134" t="s">
        <v>137</v>
      </c>
    </row>
    <row r="21" spans="1:18" ht="175.5" customHeight="1">
      <c r="A21" s="130"/>
      <c r="B21" s="130"/>
      <c r="C21" s="130"/>
      <c r="D21" s="130"/>
      <c r="E21" s="45" t="s">
        <v>138</v>
      </c>
      <c r="F21" s="45" t="s">
        <v>139</v>
      </c>
      <c r="G21" s="130"/>
      <c r="H21" s="130"/>
      <c r="I21" s="130"/>
      <c r="J21" s="130"/>
      <c r="K21" s="68" t="s">
        <v>140</v>
      </c>
      <c r="L21" s="68" t="s">
        <v>141</v>
      </c>
      <c r="M21" s="68" t="s">
        <v>142</v>
      </c>
      <c r="N21" s="68" t="s">
        <v>143</v>
      </c>
      <c r="O21" s="68" t="s">
        <v>144</v>
      </c>
      <c r="P21" s="68" t="s">
        <v>145</v>
      </c>
      <c r="Q21" s="68" t="s">
        <v>146</v>
      </c>
      <c r="R21" s="135"/>
    </row>
    <row r="22" spans="1:18" s="13" customFormat="1" ht="19.5" customHeight="1">
      <c r="A22" s="47" t="s">
        <v>75</v>
      </c>
      <c r="B22" s="93" t="s">
        <v>76</v>
      </c>
      <c r="C22" s="93" t="s">
        <v>77</v>
      </c>
      <c r="D22" s="93" t="s">
        <v>78</v>
      </c>
      <c r="E22" s="93" t="s">
        <v>79</v>
      </c>
      <c r="F22" s="93" t="s">
        <v>80</v>
      </c>
      <c r="G22" s="47" t="s">
        <v>81</v>
      </c>
      <c r="H22" s="93" t="s">
        <v>82</v>
      </c>
      <c r="I22" s="93" t="s">
        <v>83</v>
      </c>
      <c r="J22" s="93" t="s">
        <v>84</v>
      </c>
      <c r="K22" s="93" t="s">
        <v>85</v>
      </c>
      <c r="L22" s="93" t="s">
        <v>86</v>
      </c>
      <c r="M22" s="93" t="s">
        <v>87</v>
      </c>
      <c r="N22" s="93" t="s">
        <v>88</v>
      </c>
      <c r="O22" s="93" t="s">
        <v>89</v>
      </c>
      <c r="P22" s="93" t="s">
        <v>90</v>
      </c>
      <c r="Q22" s="47" t="s">
        <v>147</v>
      </c>
      <c r="R22" s="94" t="s">
        <v>148</v>
      </c>
    </row>
    <row r="23" spans="1:18" s="22" customFormat="1" ht="12.75">
      <c r="A23" s="45">
        <v>1</v>
      </c>
      <c r="B23" s="95">
        <v>0</v>
      </c>
      <c r="C23" s="96">
        <v>0</v>
      </c>
      <c r="D23" s="96">
        <v>0</v>
      </c>
      <c r="E23" s="96">
        <v>0</v>
      </c>
      <c r="F23" s="96">
        <v>0</v>
      </c>
      <c r="G23" s="95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5">
        <v>0</v>
      </c>
      <c r="R23" s="97">
        <v>0</v>
      </c>
    </row>
    <row r="24" spans="1:18" s="22" customFormat="1" ht="12.75">
      <c r="A24" s="45">
        <v>2</v>
      </c>
      <c r="B24" s="95"/>
      <c r="C24" s="96"/>
      <c r="D24" s="96"/>
      <c r="E24" s="96"/>
      <c r="F24" s="96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5"/>
      <c r="R24" s="97"/>
    </row>
    <row r="25" spans="1:18" s="22" customFormat="1" ht="12.75">
      <c r="A25" s="45">
        <v>3</v>
      </c>
      <c r="B25" s="95"/>
      <c r="C25" s="96"/>
      <c r="D25" s="96"/>
      <c r="E25" s="96"/>
      <c r="F25" s="96"/>
      <c r="G25" s="95"/>
      <c r="H25" s="96"/>
      <c r="I25" s="96"/>
      <c r="J25" s="96"/>
      <c r="K25" s="96"/>
      <c r="L25" s="96"/>
      <c r="M25" s="96"/>
      <c r="N25" s="96"/>
      <c r="O25" s="96"/>
      <c r="P25" s="96"/>
      <c r="Q25" s="95"/>
      <c r="R25" s="97"/>
    </row>
    <row r="26" spans="1:18" s="22" customFormat="1" ht="12.75">
      <c r="A26" s="45">
        <v>4</v>
      </c>
      <c r="B26" s="95"/>
      <c r="C26" s="96"/>
      <c r="D26" s="96"/>
      <c r="E26" s="96"/>
      <c r="F26" s="96"/>
      <c r="G26" s="95"/>
      <c r="H26" s="96"/>
      <c r="I26" s="96"/>
      <c r="J26" s="96"/>
      <c r="K26" s="96"/>
      <c r="L26" s="96"/>
      <c r="M26" s="96"/>
      <c r="N26" s="96"/>
      <c r="O26" s="96"/>
      <c r="P26" s="96"/>
      <c r="Q26" s="95"/>
      <c r="R26" s="97"/>
    </row>
    <row r="27" spans="1:18" s="22" customFormat="1" ht="12.75">
      <c r="A27" s="45">
        <v>5</v>
      </c>
      <c r="B27" s="95"/>
      <c r="C27" s="96"/>
      <c r="D27" s="96"/>
      <c r="E27" s="96"/>
      <c r="F27" s="96"/>
      <c r="G27" s="95"/>
      <c r="H27" s="96"/>
      <c r="I27" s="96"/>
      <c r="J27" s="96"/>
      <c r="K27" s="96"/>
      <c r="L27" s="96"/>
      <c r="M27" s="96"/>
      <c r="N27" s="96"/>
      <c r="O27" s="96"/>
      <c r="P27" s="96"/>
      <c r="Q27" s="95"/>
      <c r="R27" s="97"/>
    </row>
    <row r="28" spans="1:18" s="22" customFormat="1" ht="12.75">
      <c r="A28" s="45">
        <v>6</v>
      </c>
      <c r="B28" s="95"/>
      <c r="C28" s="96"/>
      <c r="D28" s="96"/>
      <c r="E28" s="96"/>
      <c r="F28" s="96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5"/>
      <c r="R28" s="97"/>
    </row>
    <row r="29" spans="1:18" s="22" customFormat="1" ht="12.75">
      <c r="A29" s="45">
        <v>7</v>
      </c>
      <c r="B29" s="95"/>
      <c r="C29" s="96"/>
      <c r="D29" s="96"/>
      <c r="E29" s="96"/>
      <c r="F29" s="96"/>
      <c r="G29" s="95"/>
      <c r="H29" s="96"/>
      <c r="I29" s="96"/>
      <c r="J29" s="96"/>
      <c r="K29" s="96"/>
      <c r="L29" s="96"/>
      <c r="M29" s="96"/>
      <c r="N29" s="96"/>
      <c r="O29" s="96"/>
      <c r="P29" s="96"/>
      <c r="Q29" s="95"/>
      <c r="R29" s="97"/>
    </row>
    <row r="30" spans="1:18" s="22" customFormat="1" ht="12.75">
      <c r="A30" s="45">
        <v>8</v>
      </c>
      <c r="B30" s="95"/>
      <c r="C30" s="96"/>
      <c r="D30" s="96"/>
      <c r="E30" s="96"/>
      <c r="F30" s="96"/>
      <c r="G30" s="95"/>
      <c r="H30" s="96"/>
      <c r="I30" s="96"/>
      <c r="J30" s="96"/>
      <c r="K30" s="96"/>
      <c r="L30" s="96"/>
      <c r="M30" s="96"/>
      <c r="N30" s="96"/>
      <c r="O30" s="96"/>
      <c r="P30" s="96"/>
      <c r="Q30" s="95"/>
      <c r="R30" s="97"/>
    </row>
    <row r="31" spans="1:18" s="22" customFormat="1" ht="12.75">
      <c r="A31" s="45">
        <v>9</v>
      </c>
      <c r="B31" s="95"/>
      <c r="C31" s="96"/>
      <c r="D31" s="96"/>
      <c r="E31" s="96"/>
      <c r="F31" s="96"/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5"/>
      <c r="R31" s="97"/>
    </row>
    <row r="32" spans="1:18" s="22" customFormat="1" ht="12.75">
      <c r="A32" s="45">
        <v>10</v>
      </c>
      <c r="B32" s="95"/>
      <c r="C32" s="96"/>
      <c r="D32" s="96"/>
      <c r="E32" s="96"/>
      <c r="F32" s="96"/>
      <c r="G32" s="95"/>
      <c r="H32" s="96"/>
      <c r="I32" s="96"/>
      <c r="J32" s="96"/>
      <c r="K32" s="96"/>
      <c r="L32" s="96"/>
      <c r="M32" s="96"/>
      <c r="N32" s="96"/>
      <c r="O32" s="96"/>
      <c r="P32" s="96"/>
      <c r="Q32" s="95"/>
      <c r="R32" s="97"/>
    </row>
    <row r="33" spans="1:18" s="24" customFormat="1" ht="15" customHeight="1">
      <c r="A33" s="136" t="s">
        <v>91</v>
      </c>
      <c r="B33" s="137"/>
      <c r="C33" s="137"/>
      <c r="D33" s="137"/>
      <c r="E33" s="137"/>
      <c r="F33" s="137"/>
      <c r="G33" s="137"/>
      <c r="H33" s="137"/>
      <c r="I33" s="137"/>
      <c r="J33" s="138"/>
      <c r="K33" s="47">
        <f aca="true" t="shared" si="0" ref="K33:R33">SUM(K23:K32)</f>
        <v>0</v>
      </c>
      <c r="L33" s="47">
        <f t="shared" si="0"/>
        <v>0</v>
      </c>
      <c r="M33" s="47">
        <f t="shared" si="0"/>
        <v>0</v>
      </c>
      <c r="N33" s="47">
        <f t="shared" si="0"/>
        <v>0</v>
      </c>
      <c r="O33" s="47">
        <f t="shared" si="0"/>
        <v>0</v>
      </c>
      <c r="P33" s="47">
        <f t="shared" si="0"/>
        <v>0</v>
      </c>
      <c r="Q33" s="47">
        <f t="shared" si="0"/>
        <v>0</v>
      </c>
      <c r="R33" s="47">
        <f t="shared" si="0"/>
        <v>0</v>
      </c>
    </row>
    <row r="34" spans="1:18" ht="12.75">
      <c r="A34" s="63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8" ht="12.75">
      <c r="A35" s="63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</row>
    <row r="36" spans="1:18" ht="12.75">
      <c r="A36" s="60" t="s">
        <v>149</v>
      </c>
      <c r="B36" s="61"/>
      <c r="C36" s="61"/>
      <c r="D36" s="61" t="s">
        <v>199</v>
      </c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:18" ht="12.75">
      <c r="A37" s="63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</row>
    <row r="38" spans="1:18" ht="12.75">
      <c r="A38" s="63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</row>
    <row r="39" spans="1:18" ht="12.75">
      <c r="A39" s="63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</row>
    <row r="40" spans="1:18" ht="12.75">
      <c r="A40" s="63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</row>
    <row r="41" spans="1:18" ht="12.75">
      <c r="A41" s="63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ht="12.75">
      <c r="A42" s="63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1:18" ht="12.75">
      <c r="A43" s="63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</row>
    <row r="44" spans="1:18" ht="12.75">
      <c r="A44" s="63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</row>
    <row r="45" spans="1:18" ht="12.75">
      <c r="A45" s="63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spans="1:18" ht="12.75">
      <c r="A46" s="63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</row>
    <row r="47" spans="1:18" ht="12.75">
      <c r="A47" s="63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</row>
    <row r="48" spans="1:18" ht="12.75">
      <c r="A48" s="63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</row>
    <row r="49" spans="1:18" ht="12.75">
      <c r="A49" s="63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</row>
    <row r="50" spans="1:18" ht="12.75">
      <c r="A50" s="63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</row>
    <row r="51" spans="1:18" ht="12.75">
      <c r="A51" s="63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</row>
    <row r="52" spans="1:18" ht="12.75">
      <c r="A52" s="63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</row>
  </sheetData>
  <sheetProtection/>
  <mergeCells count="18">
    <mergeCell ref="K20:Q20"/>
    <mergeCell ref="R20:R21"/>
    <mergeCell ref="A33:J33"/>
    <mergeCell ref="A9:R9"/>
    <mergeCell ref="A20:A21"/>
    <mergeCell ref="B20:B21"/>
    <mergeCell ref="C20:C21"/>
    <mergeCell ref="D20:D21"/>
    <mergeCell ref="E20:F20"/>
    <mergeCell ref="G20:G21"/>
    <mergeCell ref="H20:H21"/>
    <mergeCell ref="I20:I21"/>
    <mergeCell ref="J20:J21"/>
    <mergeCell ref="A3:D3"/>
    <mergeCell ref="A4:D4"/>
    <mergeCell ref="A5:D5"/>
    <mergeCell ref="A6:D6"/>
    <mergeCell ref="A7:D7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13.25390625" style="16" customWidth="1"/>
    <col min="2" max="2" width="46.375" style="1" customWidth="1"/>
    <col min="3" max="3" width="9.125" style="1" customWidth="1"/>
    <col min="4" max="4" width="13.00390625" style="1" customWidth="1"/>
    <col min="5" max="16384" width="9.125" style="1" customWidth="1"/>
  </cols>
  <sheetData>
    <row r="1" ht="12.75">
      <c r="D1" s="25" t="s">
        <v>188</v>
      </c>
    </row>
    <row r="3" spans="1:4" ht="12.75">
      <c r="A3" s="101" t="s">
        <v>194</v>
      </c>
      <c r="B3" s="102"/>
      <c r="C3" s="102"/>
      <c r="D3" s="102"/>
    </row>
    <row r="4" spans="1:4" ht="12.75">
      <c r="A4" s="101" t="s">
        <v>195</v>
      </c>
      <c r="B4" s="102"/>
      <c r="C4" s="102"/>
      <c r="D4" s="102"/>
    </row>
    <row r="5" spans="1:4" ht="12.75">
      <c r="A5" s="103" t="s">
        <v>197</v>
      </c>
      <c r="B5" s="104"/>
      <c r="C5" s="104"/>
      <c r="D5" s="104"/>
    </row>
    <row r="6" spans="1:4" ht="12.75">
      <c r="A6" s="103" t="s">
        <v>196</v>
      </c>
      <c r="B6" s="104"/>
      <c r="C6" s="104"/>
      <c r="D6" s="104"/>
    </row>
    <row r="7" spans="1:4" ht="12.75">
      <c r="A7" s="103" t="s">
        <v>198</v>
      </c>
      <c r="B7" s="104"/>
      <c r="C7" s="104"/>
      <c r="D7" s="104"/>
    </row>
    <row r="8" spans="1:3" ht="12.75">
      <c r="A8" s="11"/>
      <c r="B8" s="11"/>
      <c r="C8" s="11"/>
    </row>
    <row r="9" spans="1:4" ht="12.75">
      <c r="A9" s="139" t="s">
        <v>93</v>
      </c>
      <c r="B9" s="139"/>
      <c r="C9" s="139"/>
      <c r="D9" s="139"/>
    </row>
    <row r="10" spans="1:4" ht="12.75">
      <c r="A10" s="139" t="s">
        <v>94</v>
      </c>
      <c r="B10" s="139"/>
      <c r="C10" s="139"/>
      <c r="D10" s="139"/>
    </row>
    <row r="11" spans="1:4" ht="12.75">
      <c r="A11" s="139" t="s">
        <v>163</v>
      </c>
      <c r="B11" s="139"/>
      <c r="C11" s="139"/>
      <c r="D11" s="139"/>
    </row>
    <row r="12" spans="1:2" ht="12.75">
      <c r="A12" s="1"/>
      <c r="B12" s="17"/>
    </row>
    <row r="14" spans="1:4" s="10" customFormat="1" ht="51.75" customHeight="1">
      <c r="A14" s="21" t="s">
        <v>25</v>
      </c>
      <c r="B14" s="14" t="s">
        <v>95</v>
      </c>
      <c r="C14" s="14" t="s">
        <v>189</v>
      </c>
      <c r="D14" s="14" t="s">
        <v>190</v>
      </c>
    </row>
    <row r="15" spans="1:4" ht="38.25">
      <c r="A15" s="18" t="s">
        <v>28</v>
      </c>
      <c r="B15" s="4" t="s">
        <v>191</v>
      </c>
      <c r="C15" s="19">
        <v>1</v>
      </c>
      <c r="D15" s="19">
        <f>(C15*100)/C15</f>
        <v>100</v>
      </c>
    </row>
    <row r="16" spans="1:4" ht="38.25">
      <c r="A16" s="18" t="s">
        <v>29</v>
      </c>
      <c r="B16" s="4" t="s">
        <v>192</v>
      </c>
      <c r="C16" s="19">
        <v>1</v>
      </c>
      <c r="D16" s="19">
        <f>(C16*100)/C16</f>
        <v>100</v>
      </c>
    </row>
    <row r="17" spans="1:4" ht="51">
      <c r="A17" s="18" t="s">
        <v>30</v>
      </c>
      <c r="B17" s="4" t="s">
        <v>193</v>
      </c>
      <c r="C17" s="19">
        <f>SUM(C18:C26)</f>
        <v>24839</v>
      </c>
      <c r="D17" s="20">
        <f>SUM(D18:D26)</f>
        <v>100</v>
      </c>
    </row>
    <row r="18" spans="1:4" ht="12.75">
      <c r="A18" s="27" t="s">
        <v>96</v>
      </c>
      <c r="B18" s="26" t="s">
        <v>202</v>
      </c>
      <c r="C18" s="19">
        <v>9390</v>
      </c>
      <c r="D18" s="20">
        <f>'[2]Форма СБФ'!D12</f>
        <v>34.87479976393221</v>
      </c>
    </row>
    <row r="19" spans="1:4" ht="38.25">
      <c r="A19" s="27" t="s">
        <v>97</v>
      </c>
      <c r="B19" s="26" t="s">
        <v>162</v>
      </c>
      <c r="C19" s="19">
        <f>'[2]Форма СБФ'!C13</f>
        <v>198</v>
      </c>
      <c r="D19" s="20">
        <f>'[2]Форма СБФ'!D13</f>
        <v>0.8346682404519011</v>
      </c>
    </row>
    <row r="20" spans="1:4" ht="25.5">
      <c r="A20" s="27" t="s">
        <v>98</v>
      </c>
      <c r="B20" s="26" t="s">
        <v>161</v>
      </c>
      <c r="C20" s="19">
        <f>'[2]Форма СБФ'!C14</f>
        <v>1887</v>
      </c>
      <c r="D20" s="20">
        <f>'[2]Форма СБФ'!D14</f>
        <v>7.954641261276452</v>
      </c>
    </row>
    <row r="21" spans="1:4" ht="12.75">
      <c r="A21" s="27" t="s">
        <v>99</v>
      </c>
      <c r="B21" s="26" t="s">
        <v>160</v>
      </c>
      <c r="C21" s="19">
        <f>'[2]Форма СБФ'!C15</f>
        <v>2</v>
      </c>
      <c r="D21" s="20">
        <f>'[2]Форма СБФ'!D15</f>
        <v>0.008430992327796982</v>
      </c>
    </row>
    <row r="22" spans="1:4" ht="12.75">
      <c r="A22" s="27" t="s">
        <v>100</v>
      </c>
      <c r="B22" s="26" t="s">
        <v>159</v>
      </c>
      <c r="C22" s="19">
        <f>'[2]Форма СБФ'!C16</f>
        <v>501</v>
      </c>
      <c r="D22" s="20">
        <f>'[2]Форма СБФ'!D16</f>
        <v>2.111963578113144</v>
      </c>
    </row>
    <row r="23" spans="1:4" ht="51">
      <c r="A23" s="27" t="s">
        <v>101</v>
      </c>
      <c r="B23" s="26" t="s">
        <v>156</v>
      </c>
      <c r="C23" s="19">
        <f>'[2]Форма СБФ'!C17</f>
        <v>8985</v>
      </c>
      <c r="D23" s="20">
        <f>'[2]Форма СБФ'!D17</f>
        <v>37.876233032627944</v>
      </c>
    </row>
    <row r="24" spans="1:4" ht="25.5">
      <c r="A24" s="27" t="s">
        <v>102</v>
      </c>
      <c r="B24" s="26" t="s">
        <v>157</v>
      </c>
      <c r="C24" s="19">
        <f>'[2]Форма СБФ'!C18</f>
        <v>2215</v>
      </c>
      <c r="D24" s="20">
        <f>'[2]Форма СБФ'!D18</f>
        <v>9.337324003035159</v>
      </c>
    </row>
    <row r="25" spans="1:4" ht="12.75">
      <c r="A25" s="27" t="s">
        <v>103</v>
      </c>
      <c r="B25" s="26" t="s">
        <v>158</v>
      </c>
      <c r="C25" s="19">
        <f>'[2]Форма СБФ'!C19</f>
        <v>1661</v>
      </c>
      <c r="D25" s="20">
        <f>'[2]Форма СБФ'!D19</f>
        <v>7.001939128235393</v>
      </c>
    </row>
    <row r="26" spans="1:4" ht="12.75">
      <c r="A26" s="27" t="s">
        <v>104</v>
      </c>
      <c r="B26" s="26" t="s">
        <v>105</v>
      </c>
      <c r="C26" s="19">
        <f>'[2]Форма СБФ'!C20</f>
        <v>0</v>
      </c>
      <c r="D26" s="20">
        <f>'[2]Форма СБФ'!D20</f>
        <v>0</v>
      </c>
    </row>
    <row r="28" spans="1:4" ht="12.75">
      <c r="A28" s="11" t="s">
        <v>21</v>
      </c>
      <c r="B28" s="41" t="s">
        <v>199</v>
      </c>
      <c r="C28" s="11"/>
      <c r="D28" s="15"/>
    </row>
    <row r="31" ht="12.75">
      <c r="A31" s="1"/>
    </row>
    <row r="32" ht="12.75">
      <c r="A32" s="1"/>
    </row>
  </sheetData>
  <sheetProtection/>
  <mergeCells count="8">
    <mergeCell ref="A11:D11"/>
    <mergeCell ref="A6:D6"/>
    <mergeCell ref="A7:D7"/>
    <mergeCell ref="A3:D3"/>
    <mergeCell ref="A4:D4"/>
    <mergeCell ref="A5:D5"/>
    <mergeCell ref="A10:D10"/>
    <mergeCell ref="A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</dc:creator>
  <cp:keywords/>
  <dc:description/>
  <cp:lastModifiedBy>Татьяна</cp:lastModifiedBy>
  <cp:lastPrinted>2016-09-14T05:25:15Z</cp:lastPrinted>
  <dcterms:created xsi:type="dcterms:W3CDTF">2005-01-14T11:13:20Z</dcterms:created>
  <dcterms:modified xsi:type="dcterms:W3CDTF">2017-10-09T10:59:09Z</dcterms:modified>
  <cp:category/>
  <cp:version/>
  <cp:contentType/>
  <cp:contentStatus/>
</cp:coreProperties>
</file>